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8" activeTab="1"/>
  </bookViews>
  <sheets>
    <sheet name="Wykres1" sheetId="1" r:id="rId1"/>
    <sheet name="Arkusz2" sheetId="2" r:id="rId2"/>
    <sheet name="Arkusz1" sheetId="3" r:id="rId3"/>
    <sheet name="Arkusz3" sheetId="4" r:id="rId4"/>
  </sheets>
  <definedNames>
    <definedName name="_xlnm.Print_Area" localSheetId="2">'Arkusz1'!$A$3:$J$1026</definedName>
  </definedNames>
  <calcPr fullCalcOnLoad="1"/>
</workbook>
</file>

<file path=xl/sharedStrings.xml><?xml version="1.0" encoding="utf-8"?>
<sst xmlns="http://schemas.openxmlformats.org/spreadsheetml/2006/main" count="2631" uniqueCount="1076">
  <si>
    <t>...................................................</t>
  </si>
  <si>
    <t>pieczęć adresowa wykonawcy</t>
  </si>
  <si>
    <t>Załącznik nr 1 do SIWZ</t>
  </si>
  <si>
    <t>ZP-2310-135-18/07</t>
  </si>
  <si>
    <t>LP</t>
  </si>
  <si>
    <t>MARKA I TYP</t>
  </si>
  <si>
    <t>Rok</t>
  </si>
  <si>
    <t>NAZWA</t>
  </si>
  <si>
    <t>NR.KATAL.ZAM</t>
  </si>
  <si>
    <t>ILOŚĆ</t>
  </si>
  <si>
    <t>Cena</t>
  </si>
  <si>
    <t>Wartość</t>
  </si>
  <si>
    <t>Podatek VAT</t>
  </si>
  <si>
    <t xml:space="preserve">Nazwa </t>
  </si>
  <si>
    <t>POJAZDU</t>
  </si>
  <si>
    <t>Prod.</t>
  </si>
  <si>
    <t>ASORTYMENTU</t>
  </si>
  <si>
    <t>DO PORÓWNANIA</t>
  </si>
  <si>
    <t>SZT</t>
  </si>
  <si>
    <t>brutto 1 szt</t>
  </si>
  <si>
    <t>Brutto</t>
  </si>
  <si>
    <t>W %</t>
  </si>
  <si>
    <t>Producenta</t>
  </si>
  <si>
    <t>FILTRONU</t>
  </si>
  <si>
    <t>(0,7,22%)</t>
  </si>
  <si>
    <t>Znak towarowy</t>
  </si>
  <si>
    <t>CHEVROLET Aveo 1,2-1,4</t>
  </si>
  <si>
    <t>04</t>
  </si>
  <si>
    <t xml:space="preserve">filtr powietrza </t>
  </si>
  <si>
    <t>AP082/5</t>
  </si>
  <si>
    <t xml:space="preserve">filtr oleju </t>
  </si>
  <si>
    <t>OP570</t>
  </si>
  <si>
    <t>2</t>
  </si>
  <si>
    <t>DAEWOO Espero 1,5 16V</t>
  </si>
  <si>
    <t>AP082</t>
  </si>
  <si>
    <t>filtr paliwa</t>
  </si>
  <si>
    <t>PP859</t>
  </si>
  <si>
    <t>3</t>
  </si>
  <si>
    <t>DAEWOO Lanos 1,6SX 16V</t>
  </si>
  <si>
    <t>AP082/1</t>
  </si>
  <si>
    <t>PP905/2</t>
  </si>
  <si>
    <t>4</t>
  </si>
  <si>
    <t>DAEWOO Lublin  4CT90-1</t>
  </si>
  <si>
    <t>AR233/1</t>
  </si>
  <si>
    <t>OP563/1</t>
  </si>
  <si>
    <t>PM819/2</t>
  </si>
  <si>
    <t>5</t>
  </si>
  <si>
    <t>DAEWOO Lublin C22NED</t>
  </si>
  <si>
    <t>AR233</t>
  </si>
  <si>
    <t>PP831</t>
  </si>
  <si>
    <t>6</t>
  </si>
  <si>
    <t>DAEWOO Nubira 2,0 16V</t>
  </si>
  <si>
    <t>AP082/2</t>
  </si>
  <si>
    <t>PP905</t>
  </si>
  <si>
    <t>7</t>
  </si>
  <si>
    <t>FIAT Brawa 1.6 16 V</t>
  </si>
  <si>
    <t>AP091</t>
  </si>
  <si>
    <t>OP537/1</t>
  </si>
  <si>
    <t>filtr przeciwpyłkowy</t>
  </si>
  <si>
    <t>K1035</t>
  </si>
  <si>
    <t>8</t>
  </si>
  <si>
    <t>FIAT Stilo 1.6 16 V</t>
  </si>
  <si>
    <t>06</t>
  </si>
  <si>
    <t>AP092/4</t>
  </si>
  <si>
    <t>K1103A</t>
  </si>
  <si>
    <t>9</t>
  </si>
  <si>
    <t>FIAT Palio Weekend 1,2 16V</t>
  </si>
  <si>
    <t>03</t>
  </si>
  <si>
    <t>AP155</t>
  </si>
  <si>
    <t>OP545</t>
  </si>
  <si>
    <t>PS921</t>
  </si>
  <si>
    <t>K1038</t>
  </si>
  <si>
    <t>10</t>
  </si>
  <si>
    <t xml:space="preserve">FIAT DUCATO 19 TD </t>
  </si>
  <si>
    <t>AR316</t>
  </si>
  <si>
    <t>OP540/1</t>
  </si>
  <si>
    <t>PP837</t>
  </si>
  <si>
    <t>11</t>
  </si>
  <si>
    <t>FIAT DUCATO 2,5 D</t>
  </si>
  <si>
    <t>AR263</t>
  </si>
  <si>
    <t>OP537</t>
  </si>
  <si>
    <t>12</t>
  </si>
  <si>
    <t>FIAT Cinquecento 900</t>
  </si>
  <si>
    <t>96</t>
  </si>
  <si>
    <t>AP022</t>
  </si>
  <si>
    <t>OP566/2</t>
  </si>
  <si>
    <t>13</t>
  </si>
  <si>
    <t>FIAT Seicento 1.1 MPi Van</t>
  </si>
  <si>
    <t>AR232/2</t>
  </si>
  <si>
    <t>14</t>
  </si>
  <si>
    <t xml:space="preserve">FIAT Panda II 1.1-1,2  </t>
  </si>
  <si>
    <t>AP 022/1</t>
  </si>
  <si>
    <t>OP 545/2</t>
  </si>
  <si>
    <t>15</t>
  </si>
  <si>
    <t>FORD Mondeo 1,8 16V</t>
  </si>
  <si>
    <t>AP074</t>
  </si>
  <si>
    <t>OP532/1</t>
  </si>
  <si>
    <t>PP865</t>
  </si>
  <si>
    <t>K1008</t>
  </si>
  <si>
    <t>16</t>
  </si>
  <si>
    <t>FORD Mondeo 2,5 V6</t>
  </si>
  <si>
    <t>AP074/2</t>
  </si>
  <si>
    <t>OP533/1</t>
  </si>
  <si>
    <t>17</t>
  </si>
  <si>
    <t xml:space="preserve">FORD Transit 100 S - 2,0 </t>
  </si>
  <si>
    <t>AP061</t>
  </si>
  <si>
    <t>18</t>
  </si>
  <si>
    <t>FORD Transit 100 S - 2,5 D</t>
  </si>
  <si>
    <t>OP543</t>
  </si>
  <si>
    <t>PP848</t>
  </si>
  <si>
    <t>PP848/1</t>
  </si>
  <si>
    <t>19</t>
  </si>
  <si>
    <t>FORD Transit 280S 2,0Dura Torq</t>
  </si>
  <si>
    <t>00</t>
  </si>
  <si>
    <t>AP023/3</t>
  </si>
  <si>
    <t>OE665/1</t>
  </si>
  <si>
    <t>PP848/2</t>
  </si>
  <si>
    <t>20</t>
  </si>
  <si>
    <t>FORD Focus 1,6-1,8-2,0</t>
  </si>
  <si>
    <t>AP074/1</t>
  </si>
  <si>
    <t>PP865/2</t>
  </si>
  <si>
    <t>K1054A</t>
  </si>
  <si>
    <t>21</t>
  </si>
  <si>
    <t>POLONEZ 1,5 – 1,6GLI/GSI</t>
  </si>
  <si>
    <t>AR214</t>
  </si>
  <si>
    <t>AP028/1</t>
  </si>
  <si>
    <t>OP520</t>
  </si>
  <si>
    <t>22</t>
  </si>
  <si>
    <t>OPEL ASTRA 1,4 16V - 1,6 16V</t>
  </si>
  <si>
    <t>AP051</t>
  </si>
  <si>
    <t>0P570</t>
  </si>
  <si>
    <t>K1014</t>
  </si>
  <si>
    <t>23</t>
  </si>
  <si>
    <t>OPEL ASTRA 2,O DTI 16V</t>
  </si>
  <si>
    <t>OE648/1</t>
  </si>
  <si>
    <t>PM936</t>
  </si>
  <si>
    <t>K1055</t>
  </si>
  <si>
    <t>24</t>
  </si>
  <si>
    <t>OPEL COMBO 1,6</t>
  </si>
  <si>
    <t>AP051/1</t>
  </si>
  <si>
    <t>K1081</t>
  </si>
  <si>
    <t>25</t>
  </si>
  <si>
    <t>OPEL CORSA 1,2 16V</t>
  </si>
  <si>
    <t>OE648</t>
  </si>
  <si>
    <t>26</t>
  </si>
  <si>
    <t>OPEL Vectra 1,8 16V</t>
  </si>
  <si>
    <t>AP152</t>
  </si>
  <si>
    <t>K1009</t>
  </si>
  <si>
    <t>27</t>
  </si>
  <si>
    <t>OPEL Vectra 2,0 T - 2,2 16V</t>
  </si>
  <si>
    <t>AP152/2</t>
  </si>
  <si>
    <t>OE648/3</t>
  </si>
  <si>
    <t>28</t>
  </si>
  <si>
    <t>PEUGEOT BOXER 2,2HDI 330M</t>
  </si>
  <si>
    <t>05</t>
  </si>
  <si>
    <t>OP594</t>
  </si>
  <si>
    <t>PP968</t>
  </si>
  <si>
    <t>K1056</t>
  </si>
  <si>
    <t>29</t>
  </si>
  <si>
    <t>PEUGEOT 307 1,6-2,0</t>
  </si>
  <si>
    <t>AP130/1</t>
  </si>
  <si>
    <t>OE667</t>
  </si>
  <si>
    <t>OE673</t>
  </si>
  <si>
    <t>OE540/1</t>
  </si>
  <si>
    <t>PP831/1</t>
  </si>
  <si>
    <t>K1093</t>
  </si>
  <si>
    <t>30</t>
  </si>
  <si>
    <t>PEUGEOT PARTNER 1.4</t>
  </si>
  <si>
    <t>AP130/7</t>
  </si>
  <si>
    <t>K1127</t>
  </si>
  <si>
    <t>31</t>
  </si>
  <si>
    <t xml:space="preserve">SKODA FABIA 1,4 </t>
  </si>
  <si>
    <t>AP189</t>
  </si>
  <si>
    <t>OP616/2</t>
  </si>
  <si>
    <t>K1079</t>
  </si>
  <si>
    <t>32</t>
  </si>
  <si>
    <t>SKODA FABIA 1,4 16V</t>
  </si>
  <si>
    <t>AP149/3</t>
  </si>
  <si>
    <t>OP641</t>
  </si>
  <si>
    <t>PP836/3</t>
  </si>
  <si>
    <t>33</t>
  </si>
  <si>
    <t>SKODA FABIA 1,2 12V</t>
  </si>
  <si>
    <t>AP149/1</t>
  </si>
  <si>
    <t>OE671</t>
  </si>
  <si>
    <t>34</t>
  </si>
  <si>
    <t>SKODA OCTAWIA 1,6 / 2,0/1,8T</t>
  </si>
  <si>
    <t>OP526/1</t>
  </si>
  <si>
    <t>PP836/1</t>
  </si>
  <si>
    <t>K1006</t>
  </si>
  <si>
    <t>35</t>
  </si>
  <si>
    <t xml:space="preserve">VW Golf 1,6 16V </t>
  </si>
  <si>
    <t>K1047A</t>
  </si>
  <si>
    <t>36</t>
  </si>
  <si>
    <t>VW VENTO 1,8 CL   sil.ABS</t>
  </si>
  <si>
    <t>AP063</t>
  </si>
  <si>
    <t>OP526</t>
  </si>
  <si>
    <t>PP836</t>
  </si>
  <si>
    <t>37</t>
  </si>
  <si>
    <t>VW Passat 1,8 CL sil.ABS</t>
  </si>
  <si>
    <t>AP005</t>
  </si>
  <si>
    <t>38</t>
  </si>
  <si>
    <t>VW T4 - 2,0   sil.AAC</t>
  </si>
  <si>
    <t>AR265</t>
  </si>
  <si>
    <t>39</t>
  </si>
  <si>
    <t>K1037</t>
  </si>
  <si>
    <t>40</t>
  </si>
  <si>
    <t>VW T4 - 2,5 TDI</t>
  </si>
  <si>
    <t>AP157/2</t>
  </si>
  <si>
    <t>OP574</t>
  </si>
  <si>
    <t>PP839</t>
  </si>
  <si>
    <t>41</t>
  </si>
  <si>
    <t>JELCZ 315</t>
  </si>
  <si>
    <t>OM 504</t>
  </si>
  <si>
    <t>PW 804</t>
  </si>
  <si>
    <t>PW 805</t>
  </si>
  <si>
    <t>AM 404</t>
  </si>
  <si>
    <t>42</t>
  </si>
  <si>
    <t>STAR  200</t>
  </si>
  <si>
    <t>PM 819</t>
  </si>
  <si>
    <t>...............................................................</t>
  </si>
  <si>
    <t>Miejsce, dnia..................................</t>
  </si>
  <si>
    <t xml:space="preserve">Podpis osoby upoważnionej </t>
  </si>
  <si>
    <t>KWOTA</t>
  </si>
  <si>
    <t>KURS</t>
  </si>
  <si>
    <t>WARTOŚĆ ZAMÓWIENIA NETTO</t>
  </si>
  <si>
    <t>4,0468</t>
  </si>
  <si>
    <t>ZAGADNIENIE 1</t>
  </si>
  <si>
    <t xml:space="preserve">UKŁAD HAMULCOWY I </t>
  </si>
  <si>
    <t>TARCZE HAMULCOWE</t>
  </si>
  <si>
    <t>R.PROD</t>
  </si>
  <si>
    <t>NUMER KATAL</t>
  </si>
  <si>
    <t>CENA</t>
  </si>
  <si>
    <t xml:space="preserve">WARTOŚĆ </t>
  </si>
  <si>
    <t>FIRMA</t>
  </si>
  <si>
    <t xml:space="preserve"> POJAZDU                  </t>
  </si>
  <si>
    <t>ORYGINAŁU</t>
  </si>
  <si>
    <t>JEDNOST</t>
  </si>
  <si>
    <t>NETTO</t>
  </si>
  <si>
    <t xml:space="preserve">                                </t>
  </si>
  <si>
    <t>DAEWOO Espero 1,5               14'</t>
  </si>
  <si>
    <t>96179110</t>
  </si>
  <si>
    <t>DF1625</t>
  </si>
  <si>
    <t>MIKODA</t>
  </si>
  <si>
    <t>DAEWOO Lanos 1,6 SX           14'</t>
  </si>
  <si>
    <t>901 21 445</t>
  </si>
  <si>
    <t>DF1609</t>
  </si>
  <si>
    <t>DAEWOO Lublin 3302             15'</t>
  </si>
  <si>
    <t>353 501 025</t>
  </si>
  <si>
    <t>HEMAR</t>
  </si>
  <si>
    <t xml:space="preserve">DAEWOO Nubira 2,0 went.       15'' </t>
  </si>
  <si>
    <t>962 86 933</t>
  </si>
  <si>
    <t xml:space="preserve">                                                  TYŁ</t>
  </si>
  <si>
    <t>420 83 11</t>
  </si>
  <si>
    <t>POLONEZ 1,5 - 1,6  13"</t>
  </si>
  <si>
    <t>655438512</t>
  </si>
  <si>
    <t>POLONEZ 1,6GLI,1,6GSI</t>
  </si>
  <si>
    <t>95-</t>
  </si>
  <si>
    <t>061 750</t>
  </si>
  <si>
    <t>XX</t>
  </si>
  <si>
    <t>ZAGADNIENIE 2</t>
  </si>
  <si>
    <t>UKŁAD HAMULCOWY II</t>
  </si>
  <si>
    <t xml:space="preserve">FIAT Brawa 1.6 16 V                          </t>
  </si>
  <si>
    <t>FIAT PALIO WEEKEND1,2</t>
  </si>
  <si>
    <t>77362180</t>
  </si>
  <si>
    <t>FIAT DOBLO</t>
  </si>
  <si>
    <t>7779409</t>
  </si>
  <si>
    <t xml:space="preserve">FIAT Cinguecento 900                          </t>
  </si>
  <si>
    <t>7663465</t>
  </si>
  <si>
    <t xml:space="preserve">FIAT Seicento 1.1 Van                          </t>
  </si>
  <si>
    <t xml:space="preserve">FORD Mondeo 2,5 Ghia przód  15"         </t>
  </si>
  <si>
    <t xml:space="preserve">FORD Mondeo 2,5 Ghia  tył 15"            </t>
  </si>
  <si>
    <t>6464214</t>
  </si>
  <si>
    <t xml:space="preserve">FORD Transit 100 S - 2,0          14''      </t>
  </si>
  <si>
    <t xml:space="preserve">FORD Transit 280 S Diesel 2,0TD                </t>
  </si>
  <si>
    <t>4041427</t>
  </si>
  <si>
    <t>OPEL Vectra 1,8</t>
  </si>
  <si>
    <t>0569001</t>
  </si>
  <si>
    <t>OPEL ASTRA II 1,4 16V</t>
  </si>
  <si>
    <t>569059</t>
  </si>
  <si>
    <t>OPEL ASTRA II 1,6 16V tył</t>
  </si>
  <si>
    <t>569108</t>
  </si>
  <si>
    <t>OPEL ASTRA II 2,0  D przód</t>
  </si>
  <si>
    <t>569060</t>
  </si>
  <si>
    <t xml:space="preserve">                                        tył</t>
  </si>
  <si>
    <t>569109</t>
  </si>
  <si>
    <t>OPEL CORSA   1,2 16V  ABS</t>
  </si>
  <si>
    <t>542072</t>
  </si>
  <si>
    <t xml:space="preserve">                                    bez  ABS</t>
  </si>
  <si>
    <t>542085</t>
  </si>
  <si>
    <t xml:space="preserve">VW GOLF 1,6 16V           PRZÓD                   </t>
  </si>
  <si>
    <t>1J0615301D</t>
  </si>
  <si>
    <t xml:space="preserve">                                            TYŁ</t>
  </si>
  <si>
    <t>1J0615601</t>
  </si>
  <si>
    <t>VW Vento 1,8    sil.ABS</t>
  </si>
  <si>
    <t>93</t>
  </si>
  <si>
    <t>321615301</t>
  </si>
  <si>
    <t>357615301</t>
  </si>
  <si>
    <t>VW Transporter T4 sil.2,0 AAC PRZD</t>
  </si>
  <si>
    <t>701615301G</t>
  </si>
  <si>
    <t>VW Transporter T4 sil.2,0AAC PRZD</t>
  </si>
  <si>
    <t>701615301E</t>
  </si>
  <si>
    <t xml:space="preserve">                                         TYŁ</t>
  </si>
  <si>
    <t>701615601A</t>
  </si>
  <si>
    <t>VW Transporter T4 2,5TDI PRZÓD</t>
  </si>
  <si>
    <t>7D0615301C</t>
  </si>
  <si>
    <t>SKODA OCTAVIA 1,6</t>
  </si>
  <si>
    <t>02</t>
  </si>
  <si>
    <t>1J0615301E</t>
  </si>
  <si>
    <t>SKODA OCTAVIA 2,0</t>
  </si>
  <si>
    <t>1J0615301C</t>
  </si>
  <si>
    <t>ZAGADNIENIE 3</t>
  </si>
  <si>
    <t>UKŁAD HAMULCOWY III</t>
  </si>
  <si>
    <t>BĘBNY HAMULCOWE</t>
  </si>
  <si>
    <t xml:space="preserve">ZNAK </t>
  </si>
  <si>
    <t>TOWAROWY</t>
  </si>
  <si>
    <t xml:space="preserve">MIKODA </t>
  </si>
  <si>
    <t>DAEWOO Espero 1,5</t>
  </si>
  <si>
    <t>96175281</t>
  </si>
  <si>
    <t>DAEWOO Lanos 1,6 SX</t>
  </si>
  <si>
    <t>96193771</t>
  </si>
  <si>
    <t>DAEWOO Lublin 3302</t>
  </si>
  <si>
    <t>303501075</t>
  </si>
  <si>
    <t>773502075</t>
  </si>
  <si>
    <t>061751</t>
  </si>
  <si>
    <t>NUBIRA 2,0</t>
  </si>
  <si>
    <t>ZAGADNIENIE 4</t>
  </si>
  <si>
    <t>UKŁAD HAMULCOWY IV</t>
  </si>
  <si>
    <t>7774593</t>
  </si>
  <si>
    <t>ENDMAR</t>
  </si>
  <si>
    <t xml:space="preserve">FORD Transit 280 S Diesel                 </t>
  </si>
  <si>
    <t>FOTA</t>
  </si>
  <si>
    <t>OPEL ASTRA 1,4 16V</t>
  </si>
  <si>
    <t>568063</t>
  </si>
  <si>
    <t>MOTO-PROFIL</t>
  </si>
  <si>
    <t>OPEL CORSA 1,2 16V ABS</t>
  </si>
  <si>
    <t>418001</t>
  </si>
  <si>
    <t xml:space="preserve">                                  bez  ABS</t>
  </si>
  <si>
    <t>418000</t>
  </si>
  <si>
    <t xml:space="preserve">VW Golf 1,8                                                  </t>
  </si>
  <si>
    <t>ELIT</t>
  </si>
  <si>
    <t>1H0501615A</t>
  </si>
  <si>
    <t>357501615</t>
  </si>
  <si>
    <t>AUTO-CZĘŚCI</t>
  </si>
  <si>
    <t xml:space="preserve">VW Transporter T4 sil.2,0 AAC </t>
  </si>
  <si>
    <t>701609617</t>
  </si>
  <si>
    <t>INTER-CARS</t>
  </si>
  <si>
    <t>ZAGADNIENIE 5</t>
  </si>
  <si>
    <t>xx</t>
  </si>
  <si>
    <t>UKŁAD HAMULCOWY V</t>
  </si>
  <si>
    <t>KLOCKI HAMULCOWE</t>
  </si>
  <si>
    <t>KPL</t>
  </si>
  <si>
    <t>LUCAS</t>
  </si>
  <si>
    <t>1.</t>
  </si>
  <si>
    <t>11046152</t>
  </si>
  <si>
    <t>GDB3116</t>
  </si>
  <si>
    <t>2.</t>
  </si>
  <si>
    <t>11046148</t>
  </si>
  <si>
    <t xml:space="preserve"> GDB1040</t>
  </si>
  <si>
    <t>3.</t>
  </si>
  <si>
    <t>96245178</t>
  </si>
  <si>
    <t>GDB3216</t>
  </si>
  <si>
    <t>4.</t>
  </si>
  <si>
    <t>779056601</t>
  </si>
  <si>
    <t>GDB1405</t>
  </si>
  <si>
    <t>5.</t>
  </si>
  <si>
    <t>DAEWOO Nubira 2,0</t>
  </si>
  <si>
    <t>96319060</t>
  </si>
  <si>
    <t>GDB3171</t>
  </si>
  <si>
    <t>6.</t>
  </si>
  <si>
    <t>klocki ham.tył.</t>
  </si>
  <si>
    <t>S 4521006</t>
  </si>
  <si>
    <t>GDB3172</t>
  </si>
  <si>
    <t>7.</t>
  </si>
  <si>
    <t>POLONEZ 1,5 - 1,6          przednie</t>
  </si>
  <si>
    <t>060294</t>
  </si>
  <si>
    <t xml:space="preserve">GDB 106 </t>
  </si>
  <si>
    <t>8.</t>
  </si>
  <si>
    <t>tylne</t>
  </si>
  <si>
    <t>060297</t>
  </si>
  <si>
    <t xml:space="preserve">GDB107 </t>
  </si>
  <si>
    <t>9.</t>
  </si>
  <si>
    <t>063576</t>
  </si>
  <si>
    <t xml:space="preserve">GDB 852 </t>
  </si>
  <si>
    <t>1KPL./KOMPLET/ = 4 SZT./SZTUKI KLOCKÓW HAMULCOWYCH</t>
  </si>
  <si>
    <t>ZAGADNIENIE 6</t>
  </si>
  <si>
    <t>UKŁAD HAMULCOWY VI</t>
  </si>
  <si>
    <t>ROK</t>
  </si>
  <si>
    <t>PROD.</t>
  </si>
  <si>
    <t>9947118</t>
  </si>
  <si>
    <t>GDB 1291</t>
  </si>
  <si>
    <t>GDB 1099</t>
  </si>
  <si>
    <t>FIAT DOBLO 1,2</t>
  </si>
  <si>
    <t>01</t>
  </si>
  <si>
    <t>9948870</t>
  </si>
  <si>
    <t>1073731</t>
  </si>
  <si>
    <t>GDB 1107</t>
  </si>
  <si>
    <t>7153477</t>
  </si>
  <si>
    <t>GDB 1112</t>
  </si>
  <si>
    <t>GDB 1084</t>
  </si>
  <si>
    <t xml:space="preserve">FORD Transit 100 S - 2,0          15 ''   </t>
  </si>
  <si>
    <t>6197739</t>
  </si>
  <si>
    <t>GDB 1080</t>
  </si>
  <si>
    <t xml:space="preserve">VW GOLF 1,6 16V              PRZÓD                </t>
  </si>
  <si>
    <t>1J0698151A</t>
  </si>
  <si>
    <t>GDB 1386</t>
  </si>
  <si>
    <t xml:space="preserve">                                               TYŁ</t>
  </si>
  <si>
    <t>1J0698451</t>
  </si>
  <si>
    <t>1H0698151</t>
  </si>
  <si>
    <t>GDB    454</t>
  </si>
  <si>
    <t>357698151B</t>
  </si>
  <si>
    <t>GDB 1044</t>
  </si>
  <si>
    <t>10.</t>
  </si>
  <si>
    <t>701698151G</t>
  </si>
  <si>
    <t>GDB    407</t>
  </si>
  <si>
    <t>11.</t>
  </si>
  <si>
    <t>701698151E</t>
  </si>
  <si>
    <t>GDB 1092</t>
  </si>
  <si>
    <t>12.</t>
  </si>
  <si>
    <t>701698451</t>
  </si>
  <si>
    <t>GDB 1325</t>
  </si>
  <si>
    <t>13.</t>
  </si>
  <si>
    <t xml:space="preserve">OPEL CORSA 1,2 16V </t>
  </si>
  <si>
    <t>1605964</t>
  </si>
  <si>
    <t>14.</t>
  </si>
  <si>
    <t>1605000</t>
  </si>
  <si>
    <t>15.</t>
  </si>
  <si>
    <t>OPEL ASTRA 1,6 16V         PRZD</t>
  </si>
  <si>
    <t>1605009</t>
  </si>
  <si>
    <t>16.</t>
  </si>
  <si>
    <t xml:space="preserve">                                                 TYŁ</t>
  </si>
  <si>
    <t>1605093</t>
  </si>
  <si>
    <t>17.</t>
  </si>
  <si>
    <t>SKODA FABIA 1,4</t>
  </si>
  <si>
    <t>1J0698151B</t>
  </si>
  <si>
    <t>18.</t>
  </si>
  <si>
    <t>SKODA OCTAWIA 1,6</t>
  </si>
  <si>
    <t>1J0698151E</t>
  </si>
  <si>
    <t>SKODA OCTAWIA 2,0</t>
  </si>
  <si>
    <t>8N0698151A</t>
  </si>
  <si>
    <t>ZAGADNIENIE 7</t>
  </si>
  <si>
    <t>SZCZĘKI HAMULCOWE</t>
  </si>
  <si>
    <t>ZNAK TOWAROWY - FOMAR</t>
  </si>
  <si>
    <t>PROD</t>
  </si>
  <si>
    <t>NP 1464</t>
  </si>
  <si>
    <t>GS8543</t>
  </si>
  <si>
    <t>NP1441</t>
  </si>
  <si>
    <t>GS 8543</t>
  </si>
  <si>
    <t>DAEWOO Lublin 3302 LWB</t>
  </si>
  <si>
    <t>779058222</t>
  </si>
  <si>
    <t>Roulunds 9005 S</t>
  </si>
  <si>
    <t>063584</t>
  </si>
  <si>
    <t>GS6233 LUC</t>
  </si>
  <si>
    <t>1KPL/KOMPLET/=4 SZT /SZTUKI/SZCZĘK HAMULCOWYCH</t>
  </si>
  <si>
    <t>ZAGADNIENIE 8</t>
  </si>
  <si>
    <t>UKŁAD HAMULCOWY VII</t>
  </si>
  <si>
    <t>ZNAK TOWAROWY - FOMAR,ATE,TEXTAR</t>
  </si>
  <si>
    <t>ATE</t>
  </si>
  <si>
    <t>9947690</t>
  </si>
  <si>
    <t>03,0137 9125,2</t>
  </si>
  <si>
    <t>03,0137 0331,2</t>
  </si>
  <si>
    <t>24,0223 0013,2</t>
  </si>
  <si>
    <t>357698525CX</t>
  </si>
  <si>
    <t>03,0137 9168,2</t>
  </si>
  <si>
    <t>1H0698525</t>
  </si>
  <si>
    <t>03,0137 0268,2</t>
  </si>
  <si>
    <t>357698525C</t>
  </si>
  <si>
    <t>03,0137 0264,2</t>
  </si>
  <si>
    <t>701698525A</t>
  </si>
  <si>
    <t>03,0137 0256,2</t>
  </si>
  <si>
    <t>03,0137 0015,2</t>
  </si>
  <si>
    <t>OPEL CORSA1,2 16V ABS</t>
  </si>
  <si>
    <t>16050042</t>
  </si>
  <si>
    <t xml:space="preserve">                                  bez ABS</t>
  </si>
  <si>
    <t>1605041</t>
  </si>
  <si>
    <t>OPEL  ASTRA 1,4 16V</t>
  </si>
  <si>
    <t>1605953</t>
  </si>
  <si>
    <t xml:space="preserve">UKŁAD ZAWIESZENIA I  </t>
  </si>
  <si>
    <t xml:space="preserve"> AMORTYZATORY PRZEDNIE</t>
  </si>
  <si>
    <t>46407181</t>
  </si>
  <si>
    <t>FIAT DUCATO 1,9TD/2,5TD</t>
  </si>
  <si>
    <t>FIAT PALIO WEKEND 1,2 16V</t>
  </si>
  <si>
    <t>FIAT Cinguecento 900</t>
  </si>
  <si>
    <t>7685654</t>
  </si>
  <si>
    <t>FIAT Seicento 1.1 Van</t>
  </si>
  <si>
    <t>71713673</t>
  </si>
  <si>
    <t>FORD Mondeo 2,5 Ghia</t>
  </si>
  <si>
    <t>1033371</t>
  </si>
  <si>
    <t>1104358</t>
  </si>
  <si>
    <t>FORD Transit 280 S Diesel</t>
  </si>
  <si>
    <t>44106061</t>
  </si>
  <si>
    <t>FORD FOCUS 1,6 /2,0</t>
  </si>
  <si>
    <t>NISSAN Primera 2,0</t>
  </si>
  <si>
    <t>56110-2F025</t>
  </si>
  <si>
    <t>0344310</t>
  </si>
  <si>
    <t>X</t>
  </si>
  <si>
    <t>VW Golf 1,8</t>
  </si>
  <si>
    <t>1H0413031C</t>
  </si>
  <si>
    <t>VW GOLF 1,6 16V</t>
  </si>
  <si>
    <t>SKODA OCTAWIA</t>
  </si>
  <si>
    <t>OPEL ASTRA 1,6 16V</t>
  </si>
  <si>
    <t>ZAGADNIENIE 10</t>
  </si>
  <si>
    <t xml:space="preserve">UKŁAD ZAWIESZENIA </t>
  </si>
  <si>
    <t>ZNAK TOWAROWY - DELPHI,SACHS,MONROE</t>
  </si>
  <si>
    <t>WARTOŚĆ</t>
  </si>
  <si>
    <t>96226992</t>
  </si>
  <si>
    <t>700000032</t>
  </si>
  <si>
    <t>96289801</t>
  </si>
  <si>
    <t>96289803</t>
  </si>
  <si>
    <t>POLONEZ 1,5 - 1,6</t>
  </si>
  <si>
    <t>059561</t>
  </si>
  <si>
    <t>061770</t>
  </si>
  <si>
    <t>ZAGADNIENIE 11</t>
  </si>
  <si>
    <t>UKŁAD ZAWIESZENIA II</t>
  </si>
  <si>
    <t>AMORTYZATORY TYLNE</t>
  </si>
  <si>
    <t>96179845</t>
  </si>
  <si>
    <t>R1622</t>
  </si>
  <si>
    <t>96246626</t>
  </si>
  <si>
    <t>700000033</t>
  </si>
  <si>
    <t>96289901</t>
  </si>
  <si>
    <t>96297200</t>
  </si>
  <si>
    <t>025579</t>
  </si>
  <si>
    <t>063712</t>
  </si>
  <si>
    <t>ZAGADNIENIE 12</t>
  </si>
  <si>
    <t>UKŁAD ZAWIESZENIA III</t>
  </si>
  <si>
    <t>ZNAK TOWAROWY - SACHS,MONROE</t>
  </si>
  <si>
    <t>MONROE</t>
  </si>
  <si>
    <t>7777585</t>
  </si>
  <si>
    <t>1104307</t>
  </si>
  <si>
    <t>1091478</t>
  </si>
  <si>
    <t>V2073</t>
  </si>
  <si>
    <t>4106062</t>
  </si>
  <si>
    <t>0436160</t>
  </si>
  <si>
    <t>1H0513031</t>
  </si>
  <si>
    <t>R3728</t>
  </si>
  <si>
    <t>V2066</t>
  </si>
  <si>
    <t>46437781</t>
  </si>
  <si>
    <t>R3441</t>
  </si>
  <si>
    <t>R3472</t>
  </si>
  <si>
    <t>R3745</t>
  </si>
  <si>
    <t>23895</t>
  </si>
  <si>
    <t>ZAGADNIENIE 22</t>
  </si>
  <si>
    <t>UKŁAD ZASILANIA I</t>
  </si>
  <si>
    <t>FILTRY</t>
  </si>
  <si>
    <t>92060868</t>
  </si>
  <si>
    <t>94797406</t>
  </si>
  <si>
    <t>96130396</t>
  </si>
  <si>
    <t>96182220</t>
  </si>
  <si>
    <t>25121074</t>
  </si>
  <si>
    <t>793444576</t>
  </si>
  <si>
    <t>779059084</t>
  </si>
  <si>
    <t>079509084</t>
  </si>
  <si>
    <t>350811099940</t>
  </si>
  <si>
    <t>779059133</t>
  </si>
  <si>
    <t>0779057689</t>
  </si>
  <si>
    <t>96181263</t>
  </si>
  <si>
    <t>OP082/2</t>
  </si>
  <si>
    <t>96352845</t>
  </si>
  <si>
    <t>96444649</t>
  </si>
  <si>
    <t>46481585</t>
  </si>
  <si>
    <t>5984044</t>
  </si>
  <si>
    <t>46403933</t>
  </si>
  <si>
    <t>filtr przeciwpylkowy</t>
  </si>
  <si>
    <t>4434868</t>
  </si>
  <si>
    <t>7724167</t>
  </si>
  <si>
    <t>OP566/1</t>
  </si>
  <si>
    <t>7680997</t>
  </si>
  <si>
    <t>77559323</t>
  </si>
  <si>
    <t>46416684</t>
  </si>
  <si>
    <t>1022150</t>
  </si>
  <si>
    <t>3785586</t>
  </si>
  <si>
    <t>3652061</t>
  </si>
  <si>
    <t>6610580</t>
  </si>
  <si>
    <t>1047169</t>
  </si>
  <si>
    <t>1088179</t>
  </si>
  <si>
    <t>FORD Transit 280 S 2,0 Dura Torq</t>
  </si>
  <si>
    <t>4041615</t>
  </si>
  <si>
    <t>4032667</t>
  </si>
  <si>
    <t>POLONEZ 1,5 - 1,6/1,6GLI/GSI</t>
  </si>
  <si>
    <t>076391</t>
  </si>
  <si>
    <t>061699</t>
  </si>
  <si>
    <t>5834006</t>
  </si>
  <si>
    <t>650401</t>
  </si>
  <si>
    <t>818513</t>
  </si>
  <si>
    <t>5650319</t>
  </si>
  <si>
    <t>818775</t>
  </si>
  <si>
    <t>6Y0129620</t>
  </si>
  <si>
    <t>835626</t>
  </si>
  <si>
    <t>650307</t>
  </si>
  <si>
    <t>818568</t>
  </si>
  <si>
    <t>0334297</t>
  </si>
  <si>
    <t>0650401</t>
  </si>
  <si>
    <t>0818513</t>
  </si>
  <si>
    <t>PEUGEOT BOXER</t>
  </si>
  <si>
    <t>6Q0201051</t>
  </si>
  <si>
    <t>1J0129620</t>
  </si>
  <si>
    <t>SKODA OCTAWIA 1,6 / 2,0</t>
  </si>
  <si>
    <t>06A115561B</t>
  </si>
  <si>
    <t>1J0201511A</t>
  </si>
  <si>
    <t>036129</t>
  </si>
  <si>
    <t>030115561AB</t>
  </si>
  <si>
    <t>1J0819644</t>
  </si>
  <si>
    <t>1H0129620</t>
  </si>
  <si>
    <t>1H0201511A</t>
  </si>
  <si>
    <t>191129620</t>
  </si>
  <si>
    <t>044129620</t>
  </si>
  <si>
    <t>074129620</t>
  </si>
  <si>
    <t>074115561</t>
  </si>
  <si>
    <t>1H0127401C</t>
  </si>
  <si>
    <t>ZAGADNIENIE 28</t>
  </si>
  <si>
    <t>UKŁAD ZAPŁONOWY II</t>
  </si>
  <si>
    <t>ŚWIECE ZAPŁONOWE</t>
  </si>
  <si>
    <t>1</t>
  </si>
  <si>
    <t>NGK</t>
  </si>
  <si>
    <t>PALIO WEKEND 1,2</t>
  </si>
  <si>
    <t>BKR6E-11</t>
  </si>
  <si>
    <t>DAEWOO Lublin 3302 -ISKRA</t>
  </si>
  <si>
    <t>KW2556 ISKRA</t>
  </si>
  <si>
    <t>BKR5EK</t>
  </si>
  <si>
    <t>BKR6EKC</t>
  </si>
  <si>
    <t>PALIO WEKEND</t>
  </si>
  <si>
    <t>BPR6ES</t>
  </si>
  <si>
    <t>BCPR6ES</t>
  </si>
  <si>
    <t>FORD Focus 2,0</t>
  </si>
  <si>
    <t>PTR5A-13</t>
  </si>
  <si>
    <t>TR55</t>
  </si>
  <si>
    <t>BKR7EVX-11</t>
  </si>
  <si>
    <t>BP6ES</t>
  </si>
  <si>
    <t>BP6ET</t>
  </si>
  <si>
    <t>GSI GAZ - ISKRA</t>
  </si>
  <si>
    <t>FE85PS GAZ</t>
  </si>
  <si>
    <t>NA GAZ - ISKRA</t>
  </si>
  <si>
    <t>FE65PSGAZ</t>
  </si>
  <si>
    <t>ROVER</t>
  </si>
  <si>
    <t>BKR6ES</t>
  </si>
  <si>
    <t>VW Golf 1,6 16 V / BORA 2,0 AQY</t>
  </si>
  <si>
    <t>BKUR6ET-10</t>
  </si>
  <si>
    <t>VW Transporter T4   AAC 2,0</t>
  </si>
  <si>
    <t>BUR5ET</t>
  </si>
  <si>
    <t>VW VENTO 1,8  ABS</t>
  </si>
  <si>
    <t>BUR6ET</t>
  </si>
  <si>
    <t>ZAGADNIENIE 35</t>
  </si>
  <si>
    <t>ZNAK TOWAROWY - FŁT PREMA,TIMKEN,SKF</t>
  </si>
  <si>
    <t>ŁOŻYSKA</t>
  </si>
  <si>
    <t>SZT/KPL</t>
  </si>
  <si>
    <t xml:space="preserve">FŁT PREMA </t>
  </si>
  <si>
    <t>ŁOŻYSKO       6010 zz</t>
  </si>
  <si>
    <t>6201 zz</t>
  </si>
  <si>
    <t>6202 zz</t>
  </si>
  <si>
    <t>6203 zz</t>
  </si>
  <si>
    <t>6204 zz</t>
  </si>
  <si>
    <t>6302 zz</t>
  </si>
  <si>
    <t>6303 zz</t>
  </si>
  <si>
    <t>6306 zz</t>
  </si>
  <si>
    <t>cbk075</t>
  </si>
  <si>
    <t>cbk 084</t>
  </si>
  <si>
    <t>cbk 093</t>
  </si>
  <si>
    <t>cbk 187</t>
  </si>
  <si>
    <t>cbk 272</t>
  </si>
  <si>
    <t>cbk 367</t>
  </si>
  <si>
    <t>cbk 368</t>
  </si>
  <si>
    <t>cbk 369</t>
  </si>
  <si>
    <t xml:space="preserve">cbk 083 </t>
  </si>
  <si>
    <t>cbk 087</t>
  </si>
  <si>
    <t>L 45410 / L 45449</t>
  </si>
  <si>
    <t>LM 503349 / LM 503310</t>
  </si>
  <si>
    <t>LM 29749 /LM 29710</t>
  </si>
  <si>
    <t>LM 300 849 / LM 300811</t>
  </si>
  <si>
    <t>PIASTA</t>
  </si>
  <si>
    <t>NUMER KAT DO</t>
  </si>
  <si>
    <t xml:space="preserve">ZESTAWY NAPRAWCZE </t>
  </si>
  <si>
    <t>PORÓWNANIA</t>
  </si>
  <si>
    <t>OPTIMAL</t>
  </si>
  <si>
    <t>1 KOŁO</t>
  </si>
  <si>
    <t>SKF</t>
  </si>
  <si>
    <t>P</t>
  </si>
  <si>
    <t>VKBA 663</t>
  </si>
  <si>
    <t>T</t>
  </si>
  <si>
    <t>VKBA 944</t>
  </si>
  <si>
    <t>971393</t>
  </si>
  <si>
    <t>972389</t>
  </si>
  <si>
    <t>VKBA 3414</t>
  </si>
  <si>
    <t>802330</t>
  </si>
  <si>
    <t>VKBA 1401</t>
  </si>
  <si>
    <t>802324</t>
  </si>
  <si>
    <t>301182</t>
  </si>
  <si>
    <t>302188</t>
  </si>
  <si>
    <t>VKBA 1465</t>
  </si>
  <si>
    <t>60</t>
  </si>
  <si>
    <t>302124</t>
  </si>
  <si>
    <t>VKBA 736</t>
  </si>
  <si>
    <t>202142</t>
  </si>
  <si>
    <t>VKBA 973</t>
  </si>
  <si>
    <t>300</t>
  </si>
  <si>
    <t>7200 RUWILLE</t>
  </si>
  <si>
    <t>VKBA 1358</t>
  </si>
  <si>
    <t>VW Golf 1,6 16 V</t>
  </si>
  <si>
    <t>5428</t>
  </si>
  <si>
    <t>43</t>
  </si>
  <si>
    <t>5413</t>
  </si>
  <si>
    <t>44</t>
  </si>
  <si>
    <t>200</t>
  </si>
  <si>
    <t>45</t>
  </si>
  <si>
    <t xml:space="preserve">VW Passat 1,8 CL </t>
  </si>
  <si>
    <t>VKBA 529</t>
  </si>
  <si>
    <t>46</t>
  </si>
  <si>
    <t>5432</t>
  </si>
  <si>
    <t xml:space="preserve">VW T4 - 2,0 </t>
  </si>
  <si>
    <t>5433</t>
  </si>
  <si>
    <t>VW Vento 1,8 CL</t>
  </si>
  <si>
    <t>2043</t>
  </si>
  <si>
    <t>ZADANIE I</t>
  </si>
  <si>
    <t>AKUMULATORY         12V / 6 V</t>
  </si>
  <si>
    <t>40 Ah  IEC 230 A +L</t>
  </si>
  <si>
    <t>040560</t>
  </si>
  <si>
    <t>45 Ah IEC 240 A +L</t>
  </si>
  <si>
    <t>045420</t>
  </si>
  <si>
    <t>45 Ah IEC 240 A +P</t>
  </si>
  <si>
    <t>045418</t>
  </si>
  <si>
    <t>50 Ah IEC 300 A</t>
  </si>
  <si>
    <t>050422</t>
  </si>
  <si>
    <t>50 Ah IEC 310 A</t>
  </si>
  <si>
    <t>050600</t>
  </si>
  <si>
    <t>61 Ah IEC 360 A</t>
  </si>
  <si>
    <t>061426</t>
  </si>
  <si>
    <t>061427</t>
  </si>
  <si>
    <t>65 Ah IEC 370 A</t>
  </si>
  <si>
    <t>065358</t>
  </si>
  <si>
    <t>PROPAGATOR</t>
  </si>
  <si>
    <t>065596</t>
  </si>
  <si>
    <t>DRAVIS</t>
  </si>
  <si>
    <t>70Ah  IEC 360A</t>
  </si>
  <si>
    <t>070491</t>
  </si>
  <si>
    <t>72 Ah IEC 430 A</t>
  </si>
  <si>
    <t>072430</t>
  </si>
  <si>
    <t>MULTICOMPLEX</t>
  </si>
  <si>
    <t>92 Ah IEC 530 A</t>
  </si>
  <si>
    <t>092434</t>
  </si>
  <si>
    <t>SINAT</t>
  </si>
  <si>
    <t>100Ah IEC 580 A</t>
  </si>
  <si>
    <t>110 Ah IEC 550 A</t>
  </si>
  <si>
    <t>135 Ah IEC 530 A</t>
  </si>
  <si>
    <t>124 Ah IEC 400 A</t>
  </si>
  <si>
    <t>170 Ah IEC 650 A</t>
  </si>
  <si>
    <t>180 Ah IEC 700 A</t>
  </si>
  <si>
    <t>185 Ah IEC 710 A</t>
  </si>
  <si>
    <t>185484</t>
  </si>
  <si>
    <t xml:space="preserve">12V 5,5Ah    motocyklowe   </t>
  </si>
  <si>
    <t>12V 14 Ah</t>
  </si>
  <si>
    <t>12v 11Ah</t>
  </si>
  <si>
    <t>12V 8 Ah</t>
  </si>
  <si>
    <t>6v 165Ah IEC 520 A</t>
  </si>
  <si>
    <t>165556</t>
  </si>
  <si>
    <t>BRUTTO</t>
  </si>
  <si>
    <t>EURO</t>
  </si>
  <si>
    <t>ZAGADNIENIE 39</t>
  </si>
  <si>
    <t>TŁUMIKI</t>
  </si>
  <si>
    <t>UKŁAD WYDECHOWY</t>
  </si>
  <si>
    <t xml:space="preserve"> </t>
  </si>
  <si>
    <t>ZNAK TOWAROWY - ASMET,IZAWIT,BOSAL</t>
  </si>
  <si>
    <t>szacunkowo</t>
  </si>
  <si>
    <t>BOSAL</t>
  </si>
  <si>
    <t>22,31  IZAWIT</t>
  </si>
  <si>
    <t>rura kolektorowa</t>
  </si>
  <si>
    <t>96121348D</t>
  </si>
  <si>
    <t>283-797</t>
  </si>
  <si>
    <t>II tłumik środkowy</t>
  </si>
  <si>
    <t>96143836</t>
  </si>
  <si>
    <t>141-001</t>
  </si>
  <si>
    <t>III tłumik końcowy</t>
  </si>
  <si>
    <t>96144714</t>
  </si>
  <si>
    <t>22,33</t>
  </si>
  <si>
    <t>96352213</t>
  </si>
  <si>
    <t>282-999</t>
  </si>
  <si>
    <t>I tłumik przedni</t>
  </si>
  <si>
    <t>96283770</t>
  </si>
  <si>
    <t>141-195</t>
  </si>
  <si>
    <t>96182256</t>
  </si>
  <si>
    <t>IZAWIT N.A.</t>
  </si>
  <si>
    <t>779057286</t>
  </si>
  <si>
    <t>13,15</t>
  </si>
  <si>
    <t>sil.4C90</t>
  </si>
  <si>
    <t>779059324</t>
  </si>
  <si>
    <t>13,17</t>
  </si>
  <si>
    <t>sil.4CT90</t>
  </si>
  <si>
    <t>33541213005</t>
  </si>
  <si>
    <t>13,12</t>
  </si>
  <si>
    <t>tłumik przedni  sil.benz 2,0.</t>
  </si>
  <si>
    <t>779057319</t>
  </si>
  <si>
    <t>13,13</t>
  </si>
  <si>
    <t>tłumik tylny  sil.benz,.2,0</t>
  </si>
  <si>
    <t>779059325</t>
  </si>
  <si>
    <t>13,9</t>
  </si>
  <si>
    <t>rura końc.sil.benz.2,0</t>
  </si>
  <si>
    <t>779057490</t>
  </si>
  <si>
    <t>13,10</t>
  </si>
  <si>
    <t>I tłumik przedni sil.4C90</t>
  </si>
  <si>
    <t>626,000</t>
  </si>
  <si>
    <t>13,16</t>
  </si>
  <si>
    <t>779057083</t>
  </si>
  <si>
    <t>Itłumik przedni sil.4CT90</t>
  </si>
  <si>
    <t>626000</t>
  </si>
  <si>
    <t>33521213020</t>
  </si>
  <si>
    <t>22,10</t>
  </si>
  <si>
    <t>96352117</t>
  </si>
  <si>
    <t>283-143</t>
  </si>
  <si>
    <t>96311380</t>
  </si>
  <si>
    <t>141-145</t>
  </si>
  <si>
    <t>96311398</t>
  </si>
  <si>
    <t>827-227</t>
  </si>
  <si>
    <t>46430639</t>
  </si>
  <si>
    <t>288-265</t>
  </si>
  <si>
    <t>46449461</t>
  </si>
  <si>
    <t>14,42</t>
  </si>
  <si>
    <t>7719349</t>
  </si>
  <si>
    <t>148-337</t>
  </si>
  <si>
    <t>7689125</t>
  </si>
  <si>
    <t>825-325</t>
  </si>
  <si>
    <t>rura</t>
  </si>
  <si>
    <t>7725046</t>
  </si>
  <si>
    <t>280-327</t>
  </si>
  <si>
    <t>7697379</t>
  </si>
  <si>
    <t>14,56</t>
  </si>
  <si>
    <t>46521906</t>
  </si>
  <si>
    <t>287-145</t>
  </si>
  <si>
    <t>465598547</t>
  </si>
  <si>
    <t>FORD Mondeo 2,5</t>
  </si>
  <si>
    <t>285-795</t>
  </si>
  <si>
    <t>1011087</t>
  </si>
  <si>
    <t>154-967</t>
  </si>
  <si>
    <t>1011112</t>
  </si>
  <si>
    <t>279-597</t>
  </si>
  <si>
    <t>1011124</t>
  </si>
  <si>
    <t>154-081</t>
  </si>
  <si>
    <t>1013124</t>
  </si>
  <si>
    <t>294-215</t>
  </si>
  <si>
    <t>1020143</t>
  </si>
  <si>
    <t>837-299</t>
  </si>
  <si>
    <t>1053106</t>
  </si>
  <si>
    <t>154-137</t>
  </si>
  <si>
    <t>1030964</t>
  </si>
  <si>
    <t>296-295</t>
  </si>
  <si>
    <t>1031222</t>
  </si>
  <si>
    <t>753-283</t>
  </si>
  <si>
    <t>1029702</t>
  </si>
  <si>
    <t xml:space="preserve">MERCEDES 310 KA </t>
  </si>
  <si>
    <t>176-157</t>
  </si>
  <si>
    <t>6014902419</t>
  </si>
  <si>
    <t>731-159</t>
  </si>
  <si>
    <t>6014922101</t>
  </si>
  <si>
    <t>176-159</t>
  </si>
  <si>
    <t>6014901901</t>
  </si>
  <si>
    <t>380-155</t>
  </si>
  <si>
    <t>47</t>
  </si>
  <si>
    <t>6014902221</t>
  </si>
  <si>
    <t>48</t>
  </si>
  <si>
    <t>N.A.</t>
  </si>
  <si>
    <t>49</t>
  </si>
  <si>
    <t>279-687</t>
  </si>
  <si>
    <t>50</t>
  </si>
  <si>
    <t>145-221</t>
  </si>
  <si>
    <t>51</t>
  </si>
  <si>
    <t>B010M78JDA</t>
  </si>
  <si>
    <t>52</t>
  </si>
  <si>
    <t>802-637</t>
  </si>
  <si>
    <t>53</t>
  </si>
  <si>
    <t>858091</t>
  </si>
  <si>
    <t>099-637</t>
  </si>
  <si>
    <t>54</t>
  </si>
  <si>
    <t>855101</t>
  </si>
  <si>
    <t>285-409</t>
  </si>
  <si>
    <t>55</t>
  </si>
  <si>
    <t>5852869</t>
  </si>
  <si>
    <t>185-411</t>
  </si>
  <si>
    <t>56</t>
  </si>
  <si>
    <t>5852872</t>
  </si>
  <si>
    <t>57</t>
  </si>
  <si>
    <t>879-885</t>
  </si>
  <si>
    <t>58</t>
  </si>
  <si>
    <t>43813392</t>
  </si>
  <si>
    <t>779-885</t>
  </si>
  <si>
    <t>59</t>
  </si>
  <si>
    <t>4355256</t>
  </si>
  <si>
    <t>148-885</t>
  </si>
  <si>
    <t>053556</t>
  </si>
  <si>
    <t>148-887</t>
  </si>
  <si>
    <t>61</t>
  </si>
  <si>
    <t>053558</t>
  </si>
  <si>
    <t>62</t>
  </si>
  <si>
    <t>IZAWIT  24,1</t>
  </si>
  <si>
    <t>63</t>
  </si>
  <si>
    <t>058249</t>
  </si>
  <si>
    <t>24,5</t>
  </si>
  <si>
    <t>64</t>
  </si>
  <si>
    <t>rura wydechowa</t>
  </si>
  <si>
    <t>053608</t>
  </si>
  <si>
    <t>24.2</t>
  </si>
  <si>
    <t>65</t>
  </si>
  <si>
    <t>24,3</t>
  </si>
  <si>
    <t>66</t>
  </si>
  <si>
    <t>24,10</t>
  </si>
  <si>
    <t>67</t>
  </si>
  <si>
    <t>064117</t>
  </si>
  <si>
    <t>68</t>
  </si>
  <si>
    <t>105-109</t>
  </si>
  <si>
    <t>69</t>
  </si>
  <si>
    <t>1J0253209</t>
  </si>
  <si>
    <t>279-105</t>
  </si>
  <si>
    <t>70</t>
  </si>
  <si>
    <t>1J6253609C</t>
  </si>
  <si>
    <t>71</t>
  </si>
  <si>
    <t>753-171</t>
  </si>
  <si>
    <t>72</t>
  </si>
  <si>
    <t>191253087</t>
  </si>
  <si>
    <t>233-303</t>
  </si>
  <si>
    <t>73</t>
  </si>
  <si>
    <t>020141165H</t>
  </si>
  <si>
    <t>282-683</t>
  </si>
  <si>
    <t>74</t>
  </si>
  <si>
    <t>1H6253609</t>
  </si>
  <si>
    <t>75</t>
  </si>
  <si>
    <t>730-207</t>
  </si>
  <si>
    <t>76</t>
  </si>
  <si>
    <t>074253091AL</t>
  </si>
  <si>
    <t>281-475</t>
  </si>
  <si>
    <t>77</t>
  </si>
  <si>
    <t>074253409P</t>
  </si>
  <si>
    <t>283-469</t>
  </si>
  <si>
    <t>78</t>
  </si>
  <si>
    <t>074253609AL</t>
  </si>
  <si>
    <t>79</t>
  </si>
  <si>
    <t>753-177</t>
  </si>
  <si>
    <t>80</t>
  </si>
  <si>
    <t>1H0253087Q</t>
  </si>
  <si>
    <t>787-461</t>
  </si>
  <si>
    <t>81</t>
  </si>
  <si>
    <t>1H0253203E</t>
  </si>
  <si>
    <t>82</t>
  </si>
  <si>
    <t>1H0253212D</t>
  </si>
  <si>
    <t>83</t>
  </si>
  <si>
    <t>1H0253409C</t>
  </si>
  <si>
    <t>233-693</t>
  </si>
  <si>
    <t>84</t>
  </si>
  <si>
    <t>1h0253409Q</t>
  </si>
  <si>
    <t>233-733</t>
  </si>
  <si>
    <t>1H5253609P</t>
  </si>
  <si>
    <t>85</t>
  </si>
  <si>
    <t>86</t>
  </si>
  <si>
    <t>złącze siatkowe r,kolektorowej</t>
  </si>
  <si>
    <t>87</t>
  </si>
  <si>
    <t>88</t>
  </si>
  <si>
    <t>233-487</t>
  </si>
  <si>
    <t>89</t>
  </si>
  <si>
    <t>357253409C</t>
  </si>
  <si>
    <t>279-489</t>
  </si>
  <si>
    <t>90</t>
  </si>
  <si>
    <t>357253609H</t>
  </si>
  <si>
    <t>91</t>
  </si>
  <si>
    <t>VW Transporter T4 SIL.2,0 AAC</t>
  </si>
  <si>
    <t>753-317</t>
  </si>
  <si>
    <t>044253091L</t>
  </si>
  <si>
    <t>233-741</t>
  </si>
  <si>
    <t>044253409F</t>
  </si>
  <si>
    <t>283-741</t>
  </si>
  <si>
    <t>92</t>
  </si>
  <si>
    <t>044253609M</t>
  </si>
  <si>
    <t xml:space="preserve">VW Transporter T4 sil.2,0AAC </t>
  </si>
  <si>
    <t>753-319</t>
  </si>
  <si>
    <t>94</t>
  </si>
  <si>
    <t>023253091G</t>
  </si>
  <si>
    <t>95</t>
  </si>
  <si>
    <t>074253409A</t>
  </si>
  <si>
    <t>katalizator uniwersalny płaski</t>
  </si>
  <si>
    <t>katalizator uniwersalny okrągły</t>
  </si>
  <si>
    <t>/ pieczęć adresowa nr.tel/fax /</t>
  </si>
  <si>
    <t>załącznik nr do SIWZ</t>
  </si>
  <si>
    <t>ZADANIE NR 1</t>
  </si>
  <si>
    <t>OPONY DO SAMOCHODÓW OSOBOWYCH I FURGONÓW  I</t>
  </si>
  <si>
    <t>NAZWA ASORTYMENTU</t>
  </si>
  <si>
    <t>KLASA</t>
  </si>
  <si>
    <t>ROZMIAR</t>
  </si>
  <si>
    <t>PRĘDK.</t>
  </si>
  <si>
    <t>opona letnia</t>
  </si>
  <si>
    <t>135/80R13</t>
  </si>
  <si>
    <t>opona zimowa</t>
  </si>
  <si>
    <t>145/70 R13</t>
  </si>
  <si>
    <t>155/65 R13</t>
  </si>
  <si>
    <t>155/70R13</t>
  </si>
  <si>
    <t>155/80 R13</t>
  </si>
  <si>
    <t>165/70R13</t>
  </si>
  <si>
    <t>175/70 R13</t>
  </si>
  <si>
    <t>185/70 R13</t>
  </si>
  <si>
    <t>185/70R13</t>
  </si>
  <si>
    <t>175 R14C</t>
  </si>
  <si>
    <t>165/70 R14</t>
  </si>
  <si>
    <t>175/80R14</t>
  </si>
  <si>
    <t>175/70 R14</t>
  </si>
  <si>
    <t xml:space="preserve">T </t>
  </si>
  <si>
    <t>175/65 R 14</t>
  </si>
  <si>
    <t>185/60 R14</t>
  </si>
  <si>
    <t>H</t>
  </si>
  <si>
    <t>185/70R15</t>
  </si>
  <si>
    <t>185/    R14 C</t>
  </si>
  <si>
    <t>185/65 R14</t>
  </si>
  <si>
    <t>185/70 R14</t>
  </si>
  <si>
    <t>195 R14 C</t>
  </si>
  <si>
    <t>ZADANIE  2</t>
  </si>
  <si>
    <t>OPONY DO SAMOCHODÓW OSOBOWYCH I FURGONÓW  II</t>
  </si>
  <si>
    <t>ZNAK</t>
  </si>
  <si>
    <t>PRĘDK</t>
  </si>
  <si>
    <t>185/  R15C</t>
  </si>
  <si>
    <t>185/65R15</t>
  </si>
  <si>
    <t>195/60 R15</t>
  </si>
  <si>
    <t>195/65 R15</t>
  </si>
  <si>
    <t>V</t>
  </si>
  <si>
    <t>205/60 R15</t>
  </si>
  <si>
    <t>205/65 R15</t>
  </si>
  <si>
    <t>S</t>
  </si>
  <si>
    <t>205/75 R15</t>
  </si>
  <si>
    <t>Q</t>
  </si>
  <si>
    <t xml:space="preserve"> 205 /75R15   </t>
  </si>
  <si>
    <t xml:space="preserve">H </t>
  </si>
  <si>
    <t>205/50 R16</t>
  </si>
  <si>
    <t>215/55 R16</t>
  </si>
  <si>
    <t>205/55 R16</t>
  </si>
  <si>
    <t>ZADANIE  3</t>
  </si>
  <si>
    <t>OPONY DO SAMOCHODÓW CIĘŻAROWYCH I TERENOWYCH  III</t>
  </si>
  <si>
    <t>SZT.</t>
  </si>
  <si>
    <t>R</t>
  </si>
  <si>
    <t>195/70 R15 C</t>
  </si>
  <si>
    <t>205/65 R15 C</t>
  </si>
  <si>
    <t>OPONA</t>
  </si>
  <si>
    <t>225/70R15C</t>
  </si>
  <si>
    <t>205/80 R16</t>
  </si>
  <si>
    <t>215 R14C</t>
  </si>
  <si>
    <t>215/60 R15</t>
  </si>
  <si>
    <t>215/75 R15</t>
  </si>
  <si>
    <t>235/85 R 16</t>
  </si>
  <si>
    <t>750/ R16 C</t>
  </si>
  <si>
    <t>1000/ R20</t>
  </si>
  <si>
    <t>1100 R22,5</t>
  </si>
  <si>
    <t>1100 / R20</t>
  </si>
  <si>
    <t>825/R20</t>
  </si>
  <si>
    <t>900/ R20</t>
  </si>
  <si>
    <t>295/80R22</t>
  </si>
  <si>
    <t>650 R16C</t>
  </si>
  <si>
    <t>DĘTKA</t>
  </si>
  <si>
    <t>1100/R 20</t>
  </si>
  <si>
    <t>OCHRANIACZ DĘTKI</t>
  </si>
  <si>
    <t>1100/ R20</t>
  </si>
  <si>
    <t>euro</t>
  </si>
  <si>
    <t>ZAGADNIENIE 46</t>
  </si>
  <si>
    <t>ŻARÓWKI 12V I 24 V</t>
  </si>
  <si>
    <t>H - 3   55 W 12V</t>
  </si>
  <si>
    <t>TUNSHGRAM</t>
  </si>
  <si>
    <t>H - 4   60/55 W 12V</t>
  </si>
  <si>
    <t>2000</t>
  </si>
  <si>
    <t>H - 4   60/55 W 24V</t>
  </si>
  <si>
    <t>H - 7 12V</t>
  </si>
  <si>
    <t>500</t>
  </si>
  <si>
    <t>NARVA</t>
  </si>
  <si>
    <t>H - 1 12V</t>
  </si>
  <si>
    <t>12 V 5 W beztrzonkowe</t>
  </si>
  <si>
    <t>12 V 5W z cokołem</t>
  </si>
  <si>
    <t>12 V 4 W z cokołem</t>
  </si>
  <si>
    <t>12 V 10 W</t>
  </si>
  <si>
    <t>12 V 21 W BIAŁA</t>
  </si>
  <si>
    <t>12 V 21 W POMARAŃCZOWA</t>
  </si>
  <si>
    <t>12 V 21/5 W</t>
  </si>
  <si>
    <t>12 V 1,2 W z trzonkiem plast.B8 4d</t>
  </si>
  <si>
    <t>12 V 1,2 W z trzonkiem plast.B8 5d</t>
  </si>
  <si>
    <t>24 V 21 W</t>
  </si>
  <si>
    <t>24 V 2 W z cokołem</t>
  </si>
  <si>
    <t>24 V 10 W sufitowe</t>
  </si>
  <si>
    <t>24 V  75/70 W</t>
  </si>
  <si>
    <t>SPORZĄDZIŁ</t>
  </si>
  <si>
    <t>W.MORAŃSKI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</si>
</sst>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_-* #,##0.00\ _z_ł_-;\-* #,##0.00\ _z_ł_-;_-* \-??\ _z_ł_-;_-@_-"/>
    <numFmt numFmtId="168" formatCode="#,##0.00\ _z_ł"/>
    <numFmt numFmtId="169" formatCode="0"/>
    <numFmt numFmtId="170" formatCode="#,##0"/>
    <numFmt numFmtId="171" formatCode="0.0000"/>
  </numFmts>
  <fonts count="21">
    <font>
      <sz val="10"/>
      <name val="Arial CE"/>
      <family val="0"/>
    </font>
    <font>
      <sz val="10"/>
      <name val="Arial"/>
      <family val="0"/>
    </font>
    <font>
      <sz val="12.4"/>
      <name val="Arial"/>
      <family val="5"/>
    </font>
    <font>
      <sz val="9.5"/>
      <name val="Arial CE"/>
      <family val="5"/>
    </font>
    <font>
      <sz val="9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b/>
      <u val="single"/>
      <sz val="10"/>
      <color indexed="10"/>
      <name val="Arial CE"/>
      <family val="2"/>
    </font>
    <font>
      <b/>
      <sz val="11"/>
      <color indexed="10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center"/>
    </xf>
    <xf numFmtId="164" fontId="4" fillId="0" borderId="0" xfId="0" applyFon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ill="1" applyAlignment="1">
      <alignment horizontal="center"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5" fontId="6" fillId="0" borderId="3" xfId="0" applyNumberFormat="1" applyFont="1" applyBorder="1" applyAlignment="1">
      <alignment horizontal="center"/>
    </xf>
    <xf numFmtId="166" fontId="0" fillId="0" borderId="3" xfId="0" applyNumberFormat="1" applyBorder="1" applyAlignment="1">
      <alignment/>
    </xf>
    <xf numFmtId="164" fontId="5" fillId="0" borderId="3" xfId="0" applyFont="1" applyBorder="1" applyAlignment="1">
      <alignment/>
    </xf>
    <xf numFmtId="165" fontId="7" fillId="0" borderId="4" xfId="0" applyNumberFormat="1" applyFont="1" applyBorder="1" applyAlignment="1">
      <alignment horizontal="center"/>
    </xf>
    <xf numFmtId="164" fontId="7" fillId="0" borderId="4" xfId="0" applyFont="1" applyBorder="1" applyAlignment="1">
      <alignment/>
    </xf>
    <xf numFmtId="165" fontId="7" fillId="0" borderId="4" xfId="0" applyNumberFormat="1" applyFont="1" applyBorder="1" applyAlignment="1">
      <alignment horizontal="center"/>
    </xf>
    <xf numFmtId="164" fontId="8" fillId="0" borderId="5" xfId="0" applyFont="1" applyBorder="1" applyAlignment="1">
      <alignment/>
    </xf>
    <xf numFmtId="165" fontId="8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5" fontId="0" fillId="0" borderId="6" xfId="0" applyNumberFormat="1" applyBorder="1" applyAlignment="1">
      <alignment horizontal="center"/>
    </xf>
    <xf numFmtId="164" fontId="9" fillId="0" borderId="7" xfId="0" applyFont="1" applyBorder="1" applyAlignment="1">
      <alignment/>
    </xf>
    <xf numFmtId="165" fontId="9" fillId="0" borderId="8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9" fillId="0" borderId="10" xfId="0" applyFont="1" applyBorder="1" applyAlignment="1">
      <alignment/>
    </xf>
    <xf numFmtId="165" fontId="9" fillId="0" borderId="11" xfId="0" applyNumberFormat="1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165" fontId="8" fillId="0" borderId="5" xfId="0" applyNumberFormat="1" applyFont="1" applyBorder="1" applyAlignment="1">
      <alignment/>
    </xf>
    <xf numFmtId="165" fontId="0" fillId="0" borderId="12" xfId="0" applyNumberFormat="1" applyBorder="1" applyAlignment="1">
      <alignment horizontal="center"/>
    </xf>
    <xf numFmtId="164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9" fillId="0" borderId="14" xfId="0" applyFont="1" applyBorder="1" applyAlignment="1">
      <alignment/>
    </xf>
    <xf numFmtId="165" fontId="9" fillId="0" borderId="15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10" xfId="0" applyBorder="1" applyAlignment="1">
      <alignment/>
    </xf>
    <xf numFmtId="165" fontId="0" fillId="0" borderId="11" xfId="0" applyNumberFormat="1" applyBorder="1" applyAlignment="1">
      <alignment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6" fontId="10" fillId="0" borderId="0" xfId="0" applyNumberFormat="1" applyFont="1" applyFill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15" applyFont="1" applyFill="1" applyBorder="1" applyAlignment="1" applyProtection="1">
      <alignment/>
      <protection/>
    </xf>
    <xf numFmtId="167" fontId="0" fillId="0" borderId="0" xfId="15" applyFont="1" applyFill="1" applyBorder="1" applyAlignment="1" applyProtection="1">
      <alignment/>
      <protection/>
    </xf>
    <xf numFmtId="167" fontId="11" fillId="2" borderId="4" xfId="15" applyFont="1" applyFill="1" applyBorder="1" applyAlignment="1" applyProtection="1">
      <alignment/>
      <protection/>
    </xf>
    <xf numFmtId="165" fontId="5" fillId="2" borderId="0" xfId="0" applyNumberFormat="1" applyFont="1" applyFill="1" applyAlignment="1">
      <alignment/>
    </xf>
    <xf numFmtId="165" fontId="12" fillId="3" borderId="0" xfId="0" applyNumberFormat="1" applyFont="1" applyFill="1" applyAlignment="1">
      <alignment horizontal="center"/>
    </xf>
    <xf numFmtId="165" fontId="11" fillId="2" borderId="0" xfId="0" applyNumberFormat="1" applyFont="1" applyFill="1" applyAlignment="1">
      <alignment/>
    </xf>
    <xf numFmtId="164" fontId="12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5" fontId="9" fillId="0" borderId="0" xfId="0" applyNumberFormat="1" applyFont="1" applyBorder="1" applyAlignment="1">
      <alignment/>
    </xf>
    <xf numFmtId="164" fontId="9" fillId="0" borderId="0" xfId="0" applyFont="1" applyBorder="1" applyAlignment="1">
      <alignment horizontal="center"/>
    </xf>
    <xf numFmtId="166" fontId="9" fillId="0" borderId="0" xfId="15" applyNumberFormat="1" applyFont="1" applyFill="1" applyBorder="1" applyAlignment="1" applyProtection="1">
      <alignment horizontal="center"/>
      <protection/>
    </xf>
    <xf numFmtId="166" fontId="9" fillId="0" borderId="0" xfId="0" applyNumberFormat="1" applyFont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5" fillId="2" borderId="0" xfId="0" applyFont="1" applyFill="1" applyAlignment="1">
      <alignment/>
    </xf>
    <xf numFmtId="164" fontId="11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4" fontId="0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 horizontal="left"/>
    </xf>
    <xf numFmtId="164" fontId="9" fillId="0" borderId="0" xfId="0" applyFont="1" applyFill="1" applyBorder="1" applyAlignment="1">
      <alignment horizontal="left"/>
    </xf>
    <xf numFmtId="166" fontId="10" fillId="2" borderId="0" xfId="15" applyNumberFormat="1" applyFont="1" applyFill="1" applyBorder="1" applyAlignment="1" applyProtection="1">
      <alignment horizontal="center"/>
      <protection/>
    </xf>
    <xf numFmtId="164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8" fontId="9" fillId="0" borderId="0" xfId="0" applyNumberFormat="1" applyFont="1" applyAlignment="1">
      <alignment/>
    </xf>
    <xf numFmtId="166" fontId="11" fillId="2" borderId="0" xfId="0" applyNumberFormat="1" applyFont="1" applyFill="1" applyAlignment="1">
      <alignment horizontal="center"/>
    </xf>
    <xf numFmtId="168" fontId="9" fillId="0" borderId="0" xfId="0" applyNumberFormat="1" applyFont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2" borderId="0" xfId="0" applyFont="1" applyFill="1" applyBorder="1" applyAlignment="1">
      <alignment horizontal="left"/>
    </xf>
    <xf numFmtId="165" fontId="12" fillId="0" borderId="0" xfId="0" applyNumberFormat="1" applyFont="1" applyFill="1" applyAlignment="1">
      <alignment horizontal="center"/>
    </xf>
    <xf numFmtId="164" fontId="10" fillId="2" borderId="0" xfId="0" applyFont="1" applyFill="1" applyBorder="1" applyAlignment="1">
      <alignment horizontal="left"/>
    </xf>
    <xf numFmtId="164" fontId="10" fillId="2" borderId="0" xfId="0" applyFont="1" applyFill="1" applyBorder="1" applyAlignment="1">
      <alignment horizontal="center"/>
    </xf>
    <xf numFmtId="165" fontId="13" fillId="2" borderId="0" xfId="0" applyNumberFormat="1" applyFont="1" applyFill="1" applyAlignment="1">
      <alignment/>
    </xf>
    <xf numFmtId="164" fontId="9" fillId="0" borderId="0" xfId="0" applyFont="1" applyAlignment="1">
      <alignment horizontal="right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5" fontId="12" fillId="2" borderId="0" xfId="0" applyNumberFormat="1" applyFont="1" applyFill="1" applyAlignment="1">
      <alignment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65" fontId="15" fillId="0" borderId="0" xfId="0" applyNumberFormat="1" applyFont="1" applyAlignment="1">
      <alignment/>
    </xf>
    <xf numFmtId="169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/>
    </xf>
    <xf numFmtId="169" fontId="10" fillId="2" borderId="0" xfId="0" applyNumberFormat="1" applyFont="1" applyFill="1" applyAlignment="1">
      <alignment horizontal="center"/>
    </xf>
    <xf numFmtId="164" fontId="14" fillId="2" borderId="0" xfId="0" applyFont="1" applyFill="1" applyAlignment="1">
      <alignment/>
    </xf>
    <xf numFmtId="165" fontId="14" fillId="2" borderId="0" xfId="0" applyNumberFormat="1" applyFont="1" applyFill="1" applyAlignment="1">
      <alignment/>
    </xf>
    <xf numFmtId="165" fontId="9" fillId="2" borderId="0" xfId="0" applyNumberFormat="1" applyFont="1" applyFill="1" applyAlignment="1">
      <alignment/>
    </xf>
    <xf numFmtId="167" fontId="9" fillId="0" borderId="0" xfId="15" applyFont="1" applyFill="1" applyBorder="1" applyAlignment="1" applyProtection="1">
      <alignment horizontal="center"/>
      <protection/>
    </xf>
    <xf numFmtId="166" fontId="9" fillId="2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/>
    </xf>
    <xf numFmtId="164" fontId="9" fillId="0" borderId="0" xfId="0" applyFont="1" applyFill="1" applyBorder="1" applyAlignment="1">
      <alignment/>
    </xf>
    <xf numFmtId="166" fontId="9" fillId="2" borderId="0" xfId="0" applyNumberFormat="1" applyFont="1" applyFill="1" applyAlignment="1">
      <alignment horizontal="center"/>
    </xf>
    <xf numFmtId="164" fontId="9" fillId="2" borderId="0" xfId="0" applyFont="1" applyFill="1" applyBorder="1" applyAlignment="1">
      <alignment/>
    </xf>
    <xf numFmtId="167" fontId="0" fillId="0" borderId="0" xfId="15" applyFont="1" applyFill="1" applyBorder="1" applyAlignment="1" applyProtection="1">
      <alignment horizontal="center"/>
      <protection/>
    </xf>
    <xf numFmtId="167" fontId="9" fillId="0" borderId="0" xfId="15" applyFont="1" applyFill="1" applyBorder="1" applyAlignment="1" applyProtection="1">
      <alignment/>
      <protection/>
    </xf>
    <xf numFmtId="166" fontId="13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center"/>
    </xf>
    <xf numFmtId="166" fontId="0" fillId="0" borderId="0" xfId="15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>
      <alignment horizontal="center"/>
    </xf>
    <xf numFmtId="169" fontId="0" fillId="0" borderId="0" xfId="0" applyNumberFormat="1" applyBorder="1" applyAlignment="1">
      <alignment/>
    </xf>
    <xf numFmtId="169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0" fillId="4" borderId="0" xfId="0" applyFill="1" applyAlignment="1">
      <alignment/>
    </xf>
    <xf numFmtId="164" fontId="0" fillId="2" borderId="0" xfId="0" applyFill="1" applyAlignment="1">
      <alignment/>
    </xf>
    <xf numFmtId="165" fontId="16" fillId="2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9" fillId="0" borderId="4" xfId="0" applyFont="1" applyBorder="1" applyAlignment="1">
      <alignment/>
    </xf>
    <xf numFmtId="166" fontId="12" fillId="0" borderId="0" xfId="0" applyNumberFormat="1" applyFont="1" applyAlignment="1">
      <alignment horizontal="center"/>
    </xf>
    <xf numFmtId="166" fontId="10" fillId="2" borderId="0" xfId="0" applyNumberFormat="1" applyFont="1" applyFill="1" applyAlignment="1">
      <alignment horizontal="center"/>
    </xf>
    <xf numFmtId="169" fontId="12" fillId="0" borderId="0" xfId="0" applyNumberFormat="1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6" fontId="14" fillId="0" borderId="0" xfId="0" applyNumberFormat="1" applyFont="1" applyAlignment="1">
      <alignment horizontal="center"/>
    </xf>
    <xf numFmtId="164" fontId="0" fillId="0" borderId="0" xfId="0" applyFill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 horizontal="center"/>
    </xf>
    <xf numFmtId="170" fontId="9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6" fontId="0" fillId="5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17" fillId="2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166" fontId="13" fillId="2" borderId="0" xfId="0" applyNumberFormat="1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/>
    </xf>
    <xf numFmtId="165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5" fontId="13" fillId="0" borderId="0" xfId="0" applyNumberFormat="1" applyFont="1" applyAlignment="1">
      <alignment horizontal="center"/>
    </xf>
    <xf numFmtId="164" fontId="9" fillId="0" borderId="4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4" xfId="0" applyFont="1" applyBorder="1" applyAlignment="1">
      <alignment horizontal="left"/>
    </xf>
    <xf numFmtId="169" fontId="14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13" fillId="2" borderId="0" xfId="0" applyFont="1" applyFill="1" applyAlignment="1">
      <alignment/>
    </xf>
    <xf numFmtId="164" fontId="14" fillId="0" borderId="0" xfId="0" applyFont="1" applyFill="1" applyAlignment="1">
      <alignment/>
    </xf>
    <xf numFmtId="165" fontId="14" fillId="0" borderId="0" xfId="0" applyNumberFormat="1" applyFont="1" applyFill="1" applyAlignment="1">
      <alignment/>
    </xf>
    <xf numFmtId="164" fontId="10" fillId="2" borderId="0" xfId="0" applyFont="1" applyFill="1" applyAlignment="1">
      <alignment/>
    </xf>
    <xf numFmtId="164" fontId="9" fillId="2" borderId="0" xfId="0" applyFont="1" applyFill="1" applyAlignment="1">
      <alignment/>
    </xf>
    <xf numFmtId="165" fontId="10" fillId="0" borderId="0" xfId="0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166" fontId="13" fillId="0" borderId="0" xfId="0" applyNumberFormat="1" applyFont="1" applyAlignment="1">
      <alignment horizontal="center"/>
    </xf>
    <xf numFmtId="166" fontId="9" fillId="2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165" fontId="19" fillId="0" borderId="0" xfId="0" applyNumberFormat="1" applyFont="1" applyAlignment="1">
      <alignment/>
    </xf>
    <xf numFmtId="166" fontId="13" fillId="0" borderId="0" xfId="0" applyNumberFormat="1" applyFont="1" applyFill="1" applyAlignment="1">
      <alignment horizontal="center"/>
    </xf>
    <xf numFmtId="166" fontId="13" fillId="6" borderId="0" xfId="0" applyNumberFormat="1" applyFont="1" applyFill="1" applyAlignment="1">
      <alignment horizontal="center"/>
    </xf>
    <xf numFmtId="171" fontId="13" fillId="6" borderId="0" xfId="0" applyNumberFormat="1" applyFont="1" applyFill="1" applyAlignment="1">
      <alignment horizontal="center"/>
    </xf>
    <xf numFmtId="164" fontId="20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Wykres1!$A$1</c:f>
              <c:numCache/>
            </c:numRef>
          </c:val>
        </c:ser>
        <c:axId val="61747419"/>
        <c:axId val="2953128"/>
      </c:areaChart>
      <c:catAx>
        <c:axId val="61747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53128"/>
        <c:crossesAt val="0"/>
        <c:auto val="1"/>
        <c:lblOffset val="100"/>
        <c:noMultiLvlLbl val="0"/>
      </c:catAx>
      <c:valAx>
        <c:axId val="295312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7474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</xdr:rowOff>
    </xdr:from>
    <xdr:to>
      <xdr:col>11</xdr:col>
      <xdr:colOff>28575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200025" y="180975"/>
        <a:ext cx="95726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 topLeftCell="E1">
      <selection activeCell="I2" sqref="I2"/>
    </sheetView>
  </sheetViews>
  <sheetFormatPr defaultColWidth="9.00390625" defaultRowHeight="12.75"/>
  <cols>
    <col min="1" max="1" width="2.875" style="0" customWidth="1"/>
    <col min="2" max="2" width="33.50390625" style="0" customWidth="1"/>
    <col min="3" max="3" width="5.875" style="1" customWidth="1"/>
    <col min="4" max="4" width="18.125" style="0" customWidth="1"/>
    <col min="5" max="5" width="17.75390625" style="0" customWidth="1"/>
    <col min="6" max="6" width="11.875" style="2" customWidth="1"/>
    <col min="7" max="7" width="10.125" style="0" customWidth="1"/>
    <col min="8" max="8" width="14.125" style="0" customWidth="1"/>
    <col min="9" max="9" width="12.00390625" style="0" customWidth="1"/>
    <col min="10" max="10" width="14.625" style="0" customWidth="1"/>
    <col min="11" max="11" width="12.00390625" style="0" customWidth="1"/>
  </cols>
  <sheetData>
    <row r="1" spans="1:11" ht="12.75">
      <c r="A1" s="3"/>
      <c r="B1" t="s">
        <v>0</v>
      </c>
      <c r="C1"/>
      <c r="E1" s="1"/>
      <c r="F1" s="4"/>
      <c r="G1" s="5"/>
      <c r="K1" s="6"/>
    </row>
    <row r="2" spans="1:11" ht="12.75">
      <c r="A2" s="7"/>
      <c r="B2" s="8" t="s">
        <v>1</v>
      </c>
      <c r="C2"/>
      <c r="E2" s="1"/>
      <c r="F2" s="4"/>
      <c r="G2" s="5"/>
      <c r="I2" s="9" t="s">
        <v>2</v>
      </c>
      <c r="J2" s="9"/>
      <c r="K2" s="6"/>
    </row>
    <row r="3" spans="1:10" ht="12.75">
      <c r="A3" s="7"/>
      <c r="C3"/>
      <c r="E3" s="1"/>
      <c r="F3" s="10"/>
      <c r="G3" s="5"/>
      <c r="I3" s="9" t="s">
        <v>3</v>
      </c>
      <c r="J3" s="9"/>
    </row>
    <row r="4" spans="1:7" ht="12.75">
      <c r="A4" s="7"/>
      <c r="C4"/>
      <c r="E4" s="1"/>
      <c r="F4" s="4"/>
      <c r="G4" s="5"/>
    </row>
    <row r="5" spans="1:7" ht="12.75">
      <c r="A5" s="7"/>
      <c r="B5" s="11"/>
      <c r="C5" s="12"/>
      <c r="D5" s="12"/>
      <c r="E5" s="1"/>
      <c r="F5" s="4"/>
      <c r="G5" s="5"/>
    </row>
    <row r="6" spans="1:7" ht="12.75">
      <c r="A6" s="7"/>
      <c r="D6" s="1"/>
      <c r="E6" s="1"/>
      <c r="F6" s="4"/>
      <c r="G6" s="5"/>
    </row>
    <row r="7" spans="1:11" ht="12.75">
      <c r="A7" s="13" t="s">
        <v>4</v>
      </c>
      <c r="B7" s="14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5" t="s">
        <v>10</v>
      </c>
      <c r="H7" s="13" t="s">
        <v>11</v>
      </c>
      <c r="I7" s="13" t="s">
        <v>12</v>
      </c>
      <c r="J7" s="13" t="s">
        <v>13</v>
      </c>
      <c r="K7" s="7"/>
    </row>
    <row r="8" spans="1:11" ht="12.75">
      <c r="A8" s="16"/>
      <c r="B8" s="17" t="s">
        <v>14</v>
      </c>
      <c r="C8" s="18" t="s">
        <v>15</v>
      </c>
      <c r="D8" s="18" t="s">
        <v>16</v>
      </c>
      <c r="E8" s="18" t="s">
        <v>17</v>
      </c>
      <c r="F8" s="18" t="s">
        <v>18</v>
      </c>
      <c r="G8" s="19" t="s">
        <v>19</v>
      </c>
      <c r="H8" s="18" t="s">
        <v>20</v>
      </c>
      <c r="I8" s="18" t="s">
        <v>21</v>
      </c>
      <c r="J8" s="18" t="s">
        <v>22</v>
      </c>
      <c r="K8" s="7"/>
    </row>
    <row r="9" spans="1:10" ht="12.75">
      <c r="A9" s="20"/>
      <c r="B9" s="21"/>
      <c r="C9" s="22"/>
      <c r="D9" s="22"/>
      <c r="E9" s="23" t="s">
        <v>23</v>
      </c>
      <c r="F9" s="22"/>
      <c r="G9" s="24"/>
      <c r="H9" s="21"/>
      <c r="I9" s="25" t="s">
        <v>24</v>
      </c>
      <c r="J9" s="25" t="s">
        <v>25</v>
      </c>
    </row>
    <row r="10" spans="1:11" ht="15">
      <c r="A10" s="26">
        <v>1</v>
      </c>
      <c r="B10" s="27" t="s">
        <v>26</v>
      </c>
      <c r="C10" s="28" t="s">
        <v>27</v>
      </c>
      <c r="D10" s="29" t="s">
        <v>28</v>
      </c>
      <c r="E10" s="30" t="s">
        <v>29</v>
      </c>
      <c r="F10" s="31">
        <v>15</v>
      </c>
      <c r="G10" s="31"/>
      <c r="H10" s="31"/>
      <c r="I10" s="31"/>
      <c r="J10" s="31"/>
      <c r="K10" s="32"/>
    </row>
    <row r="11" spans="1:11" ht="15">
      <c r="A11" s="33"/>
      <c r="B11" s="34"/>
      <c r="C11" s="35"/>
      <c r="D11" s="29" t="s">
        <v>30</v>
      </c>
      <c r="E11" s="30" t="s">
        <v>31</v>
      </c>
      <c r="F11" s="31">
        <v>15</v>
      </c>
      <c r="G11" s="31"/>
      <c r="H11" s="31"/>
      <c r="I11" s="31"/>
      <c r="J11" s="31"/>
      <c r="K11" s="32"/>
    </row>
    <row r="12" spans="1:11" ht="15">
      <c r="A12" s="26" t="s">
        <v>32</v>
      </c>
      <c r="B12" s="27" t="s">
        <v>33</v>
      </c>
      <c r="C12" s="28">
        <v>98</v>
      </c>
      <c r="D12" s="29" t="s">
        <v>28</v>
      </c>
      <c r="E12" s="30" t="s">
        <v>34</v>
      </c>
      <c r="F12" s="31">
        <v>20</v>
      </c>
      <c r="G12" s="31"/>
      <c r="H12" s="31"/>
      <c r="I12" s="31"/>
      <c r="J12" s="31"/>
      <c r="K12" s="32"/>
    </row>
    <row r="13" spans="1:11" ht="15">
      <c r="A13" s="33"/>
      <c r="B13" s="34"/>
      <c r="C13" s="35"/>
      <c r="D13" s="29" t="s">
        <v>30</v>
      </c>
      <c r="E13" s="30" t="s">
        <v>31</v>
      </c>
      <c r="F13" s="31">
        <v>20</v>
      </c>
      <c r="G13" s="31"/>
      <c r="H13" s="31"/>
      <c r="I13" s="31"/>
      <c r="J13" s="31"/>
      <c r="K13" s="32"/>
    </row>
    <row r="14" spans="1:11" ht="15">
      <c r="A14" s="36"/>
      <c r="B14" s="37"/>
      <c r="C14" s="38"/>
      <c r="D14" s="29" t="s">
        <v>35</v>
      </c>
      <c r="E14" s="30" t="s">
        <v>36</v>
      </c>
      <c r="F14" s="31">
        <v>20</v>
      </c>
      <c r="G14" s="31"/>
      <c r="H14" s="31"/>
      <c r="I14" s="31"/>
      <c r="J14" s="31"/>
      <c r="K14" s="32"/>
    </row>
    <row r="15" spans="1:11" ht="15">
      <c r="A15" s="26" t="s">
        <v>37</v>
      </c>
      <c r="B15" s="27" t="s">
        <v>38</v>
      </c>
      <c r="C15" s="28">
        <v>99</v>
      </c>
      <c r="D15" s="29" t="s">
        <v>28</v>
      </c>
      <c r="E15" s="30" t="s">
        <v>39</v>
      </c>
      <c r="F15" s="31">
        <v>20</v>
      </c>
      <c r="G15" s="31"/>
      <c r="H15" s="31"/>
      <c r="I15" s="31"/>
      <c r="J15" s="31"/>
      <c r="K15" s="32"/>
    </row>
    <row r="16" spans="1:11" ht="15">
      <c r="A16" s="33"/>
      <c r="B16" s="39"/>
      <c r="C16" s="40"/>
      <c r="D16" s="29" t="s">
        <v>30</v>
      </c>
      <c r="E16" s="30" t="s">
        <v>31</v>
      </c>
      <c r="F16" s="31">
        <v>20</v>
      </c>
      <c r="G16" s="31"/>
      <c r="H16" s="31"/>
      <c r="I16" s="31"/>
      <c r="J16" s="31"/>
      <c r="K16" s="32"/>
    </row>
    <row r="17" spans="1:11" ht="15">
      <c r="A17" s="36"/>
      <c r="B17" s="37"/>
      <c r="C17" s="38"/>
      <c r="D17" s="29" t="s">
        <v>35</v>
      </c>
      <c r="E17" s="30" t="s">
        <v>40</v>
      </c>
      <c r="F17" s="31">
        <v>20</v>
      </c>
      <c r="G17" s="31"/>
      <c r="H17" s="31"/>
      <c r="I17" s="31"/>
      <c r="J17" s="31"/>
      <c r="K17" s="32"/>
    </row>
    <row r="18" spans="1:11" ht="15">
      <c r="A18" s="26" t="s">
        <v>41</v>
      </c>
      <c r="B18" s="27" t="s">
        <v>42</v>
      </c>
      <c r="C18" s="28">
        <v>99</v>
      </c>
      <c r="D18" s="29" t="s">
        <v>28</v>
      </c>
      <c r="E18" s="30" t="s">
        <v>43</v>
      </c>
      <c r="F18" s="31">
        <v>15</v>
      </c>
      <c r="G18" s="31"/>
      <c r="H18" s="31"/>
      <c r="I18" s="31"/>
      <c r="J18" s="31"/>
      <c r="K18" s="32"/>
    </row>
    <row r="19" spans="1:11" ht="15">
      <c r="A19" s="33"/>
      <c r="B19" s="34"/>
      <c r="C19" s="35"/>
      <c r="D19" s="29" t="s">
        <v>30</v>
      </c>
      <c r="E19" s="30" t="s">
        <v>44</v>
      </c>
      <c r="F19" s="31">
        <v>15</v>
      </c>
      <c r="G19" s="31"/>
      <c r="H19" s="31"/>
      <c r="I19" s="31"/>
      <c r="J19" s="31"/>
      <c r="K19" s="32"/>
    </row>
    <row r="20" spans="1:11" ht="15">
      <c r="A20" s="36"/>
      <c r="B20" s="37"/>
      <c r="C20" s="38"/>
      <c r="D20" s="29" t="s">
        <v>35</v>
      </c>
      <c r="E20" s="30" t="s">
        <v>45</v>
      </c>
      <c r="F20" s="31">
        <v>15</v>
      </c>
      <c r="G20" s="31"/>
      <c r="H20" s="31"/>
      <c r="I20" s="31"/>
      <c r="J20" s="31"/>
      <c r="K20" s="32"/>
    </row>
    <row r="21" spans="1:11" ht="15">
      <c r="A21" s="26" t="s">
        <v>46</v>
      </c>
      <c r="B21" s="27" t="s">
        <v>47</v>
      </c>
      <c r="C21" s="28">
        <v>99</v>
      </c>
      <c r="D21" s="29" t="s">
        <v>28</v>
      </c>
      <c r="E21" s="30" t="s">
        <v>48</v>
      </c>
      <c r="F21" s="31">
        <v>15</v>
      </c>
      <c r="G21" s="31"/>
      <c r="H21" s="31"/>
      <c r="I21" s="31"/>
      <c r="J21" s="31"/>
      <c r="K21" s="32"/>
    </row>
    <row r="22" spans="1:11" ht="15">
      <c r="A22" s="33"/>
      <c r="B22" s="34"/>
      <c r="C22" s="35"/>
      <c r="D22" s="29" t="s">
        <v>30</v>
      </c>
      <c r="E22" s="30" t="s">
        <v>31</v>
      </c>
      <c r="F22" s="31">
        <v>15</v>
      </c>
      <c r="G22" s="31"/>
      <c r="H22" s="31"/>
      <c r="I22" s="31"/>
      <c r="J22" s="31"/>
      <c r="K22" s="32"/>
    </row>
    <row r="23" spans="1:11" ht="15">
      <c r="A23" s="36"/>
      <c r="B23" s="37"/>
      <c r="C23" s="38"/>
      <c r="D23" s="41" t="s">
        <v>35</v>
      </c>
      <c r="E23" s="30" t="s">
        <v>49</v>
      </c>
      <c r="F23" s="31">
        <v>15</v>
      </c>
      <c r="G23" s="31"/>
      <c r="H23" s="31"/>
      <c r="I23" s="31"/>
      <c r="J23" s="31"/>
      <c r="K23" s="32"/>
    </row>
    <row r="24" spans="1:11" ht="15">
      <c r="A24" s="26" t="s">
        <v>50</v>
      </c>
      <c r="B24" s="27" t="s">
        <v>51</v>
      </c>
      <c r="C24" s="28">
        <v>98</v>
      </c>
      <c r="D24" s="29" t="s">
        <v>28</v>
      </c>
      <c r="E24" s="30" t="s">
        <v>52</v>
      </c>
      <c r="F24" s="31">
        <v>15</v>
      </c>
      <c r="G24" s="31"/>
      <c r="H24" s="31"/>
      <c r="I24" s="31"/>
      <c r="J24" s="31"/>
      <c r="K24" s="32"/>
    </row>
    <row r="25" spans="1:11" ht="15">
      <c r="A25" s="33"/>
      <c r="B25" s="34"/>
      <c r="C25" s="35"/>
      <c r="D25" s="29" t="s">
        <v>30</v>
      </c>
      <c r="E25" s="30" t="s">
        <v>31</v>
      </c>
      <c r="F25" s="31">
        <v>15</v>
      </c>
      <c r="G25" s="31"/>
      <c r="H25" s="31"/>
      <c r="I25" s="31"/>
      <c r="J25" s="31"/>
      <c r="K25" s="32"/>
    </row>
    <row r="26" spans="1:11" ht="15">
      <c r="A26" s="36"/>
      <c r="B26" s="37"/>
      <c r="C26" s="38"/>
      <c r="D26" s="29" t="s">
        <v>35</v>
      </c>
      <c r="E26" s="30" t="s">
        <v>53</v>
      </c>
      <c r="F26" s="31">
        <v>15</v>
      </c>
      <c r="G26" s="31"/>
      <c r="H26" s="31"/>
      <c r="I26" s="31"/>
      <c r="J26" s="31"/>
      <c r="K26" s="32"/>
    </row>
    <row r="27" spans="1:11" ht="15">
      <c r="A27" s="26" t="s">
        <v>54</v>
      </c>
      <c r="B27" s="27" t="s">
        <v>55</v>
      </c>
      <c r="C27" s="28">
        <v>96</v>
      </c>
      <c r="D27" s="29" t="s">
        <v>28</v>
      </c>
      <c r="E27" s="30" t="s">
        <v>56</v>
      </c>
      <c r="F27" s="31">
        <v>20</v>
      </c>
      <c r="G27" s="31"/>
      <c r="H27" s="31"/>
      <c r="I27" s="31"/>
      <c r="J27" s="31"/>
      <c r="K27" s="32"/>
    </row>
    <row r="28" spans="1:11" ht="15">
      <c r="A28" s="42"/>
      <c r="B28" s="43"/>
      <c r="C28" s="44"/>
      <c r="D28" s="29" t="s">
        <v>30</v>
      </c>
      <c r="E28" s="30" t="s">
        <v>57</v>
      </c>
      <c r="F28" s="31">
        <v>20</v>
      </c>
      <c r="G28" s="31"/>
      <c r="H28" s="31"/>
      <c r="I28" s="31"/>
      <c r="J28" s="31"/>
      <c r="K28" s="32"/>
    </row>
    <row r="29" spans="1:11" ht="15">
      <c r="A29" s="42"/>
      <c r="B29" s="43"/>
      <c r="C29" s="44"/>
      <c r="D29" s="29" t="s">
        <v>35</v>
      </c>
      <c r="E29" s="30" t="s">
        <v>53</v>
      </c>
      <c r="F29" s="31">
        <v>20</v>
      </c>
      <c r="G29" s="31"/>
      <c r="H29" s="31"/>
      <c r="I29" s="31"/>
      <c r="J29" s="31"/>
      <c r="K29" s="32"/>
    </row>
    <row r="30" spans="1:11" ht="15">
      <c r="A30" s="42"/>
      <c r="B30" s="43"/>
      <c r="C30" s="44"/>
      <c r="D30" s="29" t="s">
        <v>58</v>
      </c>
      <c r="E30" s="30" t="s">
        <v>59</v>
      </c>
      <c r="F30" s="31">
        <v>5</v>
      </c>
      <c r="G30" s="31"/>
      <c r="H30" s="31"/>
      <c r="I30" s="31"/>
      <c r="J30" s="31"/>
      <c r="K30" s="32"/>
    </row>
    <row r="31" spans="1:11" ht="15">
      <c r="A31" s="26" t="s">
        <v>60</v>
      </c>
      <c r="B31" s="27" t="s">
        <v>61</v>
      </c>
      <c r="C31" s="28" t="s">
        <v>62</v>
      </c>
      <c r="D31" s="29" t="s">
        <v>28</v>
      </c>
      <c r="E31" s="30" t="s">
        <v>63</v>
      </c>
      <c r="F31" s="31">
        <v>10</v>
      </c>
      <c r="G31" s="31"/>
      <c r="H31" s="31"/>
      <c r="I31" s="31"/>
      <c r="J31" s="31"/>
      <c r="K31" s="32"/>
    </row>
    <row r="32" spans="1:11" ht="15">
      <c r="A32" s="42"/>
      <c r="B32" s="43"/>
      <c r="C32" s="44"/>
      <c r="D32" s="29" t="s">
        <v>30</v>
      </c>
      <c r="E32" s="30" t="s">
        <v>57</v>
      </c>
      <c r="F32" s="31">
        <v>10</v>
      </c>
      <c r="G32" s="31"/>
      <c r="H32" s="31"/>
      <c r="I32" s="31"/>
      <c r="J32" s="31"/>
      <c r="K32" s="32"/>
    </row>
    <row r="33" spans="1:11" ht="15">
      <c r="A33" s="42"/>
      <c r="B33" s="43"/>
      <c r="C33" s="44"/>
      <c r="D33" s="29" t="s">
        <v>58</v>
      </c>
      <c r="E33" s="30" t="s">
        <v>64</v>
      </c>
      <c r="F33" s="31">
        <v>10</v>
      </c>
      <c r="G33" s="31"/>
      <c r="H33" s="31"/>
      <c r="I33" s="31"/>
      <c r="J33" s="31"/>
      <c r="K33" s="32"/>
    </row>
    <row r="34" spans="1:11" ht="15">
      <c r="A34" s="26" t="s">
        <v>65</v>
      </c>
      <c r="B34" s="27" t="s">
        <v>66</v>
      </c>
      <c r="C34" s="28" t="s">
        <v>67</v>
      </c>
      <c r="D34" s="29" t="s">
        <v>28</v>
      </c>
      <c r="E34" s="30" t="s">
        <v>68</v>
      </c>
      <c r="F34" s="31">
        <v>10</v>
      </c>
      <c r="G34" s="31"/>
      <c r="H34" s="31"/>
      <c r="I34" s="31"/>
      <c r="J34" s="31"/>
      <c r="K34" s="32"/>
    </row>
    <row r="35" spans="1:11" ht="15">
      <c r="A35" s="42"/>
      <c r="B35" s="43"/>
      <c r="C35" s="44"/>
      <c r="D35" s="29" t="s">
        <v>30</v>
      </c>
      <c r="E35" s="30" t="s">
        <v>69</v>
      </c>
      <c r="F35" s="31">
        <v>10</v>
      </c>
      <c r="G35" s="31"/>
      <c r="H35" s="31"/>
      <c r="I35" s="31"/>
      <c r="J35" s="31"/>
      <c r="K35" s="32"/>
    </row>
    <row r="36" spans="1:11" ht="15">
      <c r="A36" s="42"/>
      <c r="B36" s="43"/>
      <c r="C36" s="44"/>
      <c r="D36" s="29" t="s">
        <v>35</v>
      </c>
      <c r="E36" s="30" t="s">
        <v>70</v>
      </c>
      <c r="F36" s="31">
        <v>10</v>
      </c>
      <c r="G36" s="31"/>
      <c r="H36" s="31"/>
      <c r="I36" s="31"/>
      <c r="J36" s="31"/>
      <c r="K36" s="32"/>
    </row>
    <row r="37" spans="1:11" ht="15">
      <c r="A37" s="42"/>
      <c r="B37" s="43"/>
      <c r="C37" s="44"/>
      <c r="D37" s="29" t="s">
        <v>58</v>
      </c>
      <c r="E37" s="30" t="s">
        <v>71</v>
      </c>
      <c r="F37" s="31">
        <v>10</v>
      </c>
      <c r="G37" s="31"/>
      <c r="H37" s="31"/>
      <c r="I37" s="31"/>
      <c r="J37" s="31"/>
      <c r="K37" s="32"/>
    </row>
    <row r="38" spans="1:11" ht="15">
      <c r="A38" s="26" t="s">
        <v>72</v>
      </c>
      <c r="B38" s="27" t="s">
        <v>73</v>
      </c>
      <c r="C38" s="28">
        <v>96</v>
      </c>
      <c r="D38" s="29" t="s">
        <v>28</v>
      </c>
      <c r="E38" s="30" t="s">
        <v>74</v>
      </c>
      <c r="F38" s="31">
        <v>5</v>
      </c>
      <c r="G38" s="31"/>
      <c r="H38" s="31"/>
      <c r="I38" s="31"/>
      <c r="J38" s="31"/>
      <c r="K38" s="32"/>
    </row>
    <row r="39" spans="1:11" ht="15">
      <c r="A39" s="33"/>
      <c r="B39" s="39"/>
      <c r="C39" s="35"/>
      <c r="D39" s="29" t="s">
        <v>30</v>
      </c>
      <c r="E39" s="30" t="s">
        <v>75</v>
      </c>
      <c r="F39" s="31">
        <v>5</v>
      </c>
      <c r="G39" s="31"/>
      <c r="H39" s="31"/>
      <c r="I39" s="31"/>
      <c r="J39" s="31"/>
      <c r="K39" s="32"/>
    </row>
    <row r="40" spans="1:11" ht="15">
      <c r="A40" s="36"/>
      <c r="B40" s="37"/>
      <c r="C40" s="38"/>
      <c r="D40" s="29" t="s">
        <v>35</v>
      </c>
      <c r="E40" s="30" t="s">
        <v>76</v>
      </c>
      <c r="F40" s="31">
        <v>5</v>
      </c>
      <c r="G40" s="31"/>
      <c r="H40" s="31"/>
      <c r="I40" s="31"/>
      <c r="J40" s="31"/>
      <c r="K40" s="32"/>
    </row>
    <row r="41" spans="1:11" ht="15">
      <c r="A41" s="26" t="s">
        <v>77</v>
      </c>
      <c r="B41" s="27" t="s">
        <v>78</v>
      </c>
      <c r="C41" s="28">
        <v>96</v>
      </c>
      <c r="D41" s="29" t="s">
        <v>28</v>
      </c>
      <c r="E41" s="30" t="s">
        <v>79</v>
      </c>
      <c r="F41" s="31">
        <v>20</v>
      </c>
      <c r="G41" s="31"/>
      <c r="H41" s="31"/>
      <c r="I41" s="31"/>
      <c r="J41" s="31"/>
      <c r="K41" s="32"/>
    </row>
    <row r="42" spans="1:11" ht="15">
      <c r="A42" s="33"/>
      <c r="B42" s="39"/>
      <c r="C42" s="35"/>
      <c r="D42" s="29" t="s">
        <v>30</v>
      </c>
      <c r="E42" s="30" t="s">
        <v>80</v>
      </c>
      <c r="F42" s="31">
        <v>20</v>
      </c>
      <c r="G42" s="31"/>
      <c r="H42" s="31"/>
      <c r="I42" s="31"/>
      <c r="J42" s="31"/>
      <c r="K42" s="32"/>
    </row>
    <row r="43" spans="1:11" ht="15">
      <c r="A43" s="36"/>
      <c r="B43" s="37"/>
      <c r="C43" s="38"/>
      <c r="D43" s="29" t="s">
        <v>35</v>
      </c>
      <c r="E43" s="30" t="s">
        <v>76</v>
      </c>
      <c r="F43" s="31">
        <v>20</v>
      </c>
      <c r="G43" s="31"/>
      <c r="H43" s="31"/>
      <c r="I43" s="31"/>
      <c r="J43" s="31"/>
      <c r="K43" s="32"/>
    </row>
    <row r="44" spans="1:11" ht="15">
      <c r="A44" s="26" t="s">
        <v>81</v>
      </c>
      <c r="B44" s="27" t="s">
        <v>82</v>
      </c>
      <c r="C44" s="28" t="s">
        <v>83</v>
      </c>
      <c r="D44" s="29" t="s">
        <v>28</v>
      </c>
      <c r="E44" s="30" t="s">
        <v>84</v>
      </c>
      <c r="F44" s="31">
        <v>5</v>
      </c>
      <c r="G44" s="31"/>
      <c r="H44" s="31"/>
      <c r="I44" s="31"/>
      <c r="J44" s="31"/>
      <c r="K44" s="32"/>
    </row>
    <row r="45" spans="1:11" ht="15">
      <c r="A45" s="33"/>
      <c r="B45" s="34"/>
      <c r="C45" s="35"/>
      <c r="D45" s="29" t="s">
        <v>30</v>
      </c>
      <c r="E45" s="30" t="s">
        <v>85</v>
      </c>
      <c r="F45" s="31">
        <v>5</v>
      </c>
      <c r="G45" s="31"/>
      <c r="H45" s="31"/>
      <c r="I45" s="31"/>
      <c r="J45" s="31"/>
      <c r="K45" s="32"/>
    </row>
    <row r="46" spans="1:11" ht="15">
      <c r="A46" s="36"/>
      <c r="B46" s="37"/>
      <c r="C46" s="38"/>
      <c r="D46" s="29" t="s">
        <v>35</v>
      </c>
      <c r="E46" s="30" t="s">
        <v>49</v>
      </c>
      <c r="F46" s="31">
        <v>5</v>
      </c>
      <c r="G46" s="31"/>
      <c r="H46" s="31"/>
      <c r="I46" s="31"/>
      <c r="J46" s="31"/>
      <c r="K46" s="32"/>
    </row>
    <row r="47" spans="1:11" ht="15">
      <c r="A47" s="26" t="s">
        <v>86</v>
      </c>
      <c r="B47" s="27" t="s">
        <v>87</v>
      </c>
      <c r="C47" s="28">
        <v>99</v>
      </c>
      <c r="D47" s="29" t="s">
        <v>28</v>
      </c>
      <c r="E47" s="30" t="s">
        <v>88</v>
      </c>
      <c r="F47" s="31">
        <v>20</v>
      </c>
      <c r="G47" s="31"/>
      <c r="H47" s="31"/>
      <c r="I47" s="31"/>
      <c r="J47" s="31"/>
      <c r="K47" s="32"/>
    </row>
    <row r="48" spans="1:11" ht="15">
      <c r="A48" s="33"/>
      <c r="B48" s="34"/>
      <c r="C48" s="35"/>
      <c r="D48" s="29" t="s">
        <v>30</v>
      </c>
      <c r="E48" s="30" t="s">
        <v>57</v>
      </c>
      <c r="F48" s="31">
        <v>20</v>
      </c>
      <c r="G48" s="31"/>
      <c r="H48" s="31"/>
      <c r="I48" s="31"/>
      <c r="J48" s="31"/>
      <c r="K48" s="32"/>
    </row>
    <row r="49" spans="1:11" ht="15">
      <c r="A49" s="36"/>
      <c r="B49" s="37"/>
      <c r="C49" s="38"/>
      <c r="D49" s="29" t="s">
        <v>35</v>
      </c>
      <c r="E49" s="30" t="s">
        <v>70</v>
      </c>
      <c r="F49" s="31">
        <v>20</v>
      </c>
      <c r="G49" s="31"/>
      <c r="H49" s="31"/>
      <c r="I49" s="31"/>
      <c r="J49" s="31"/>
      <c r="K49" s="32"/>
    </row>
    <row r="50" spans="1:11" ht="15">
      <c r="A50" s="26" t="s">
        <v>89</v>
      </c>
      <c r="B50" s="27" t="s">
        <v>90</v>
      </c>
      <c r="C50" s="28" t="s">
        <v>27</v>
      </c>
      <c r="D50" s="29" t="s">
        <v>28</v>
      </c>
      <c r="E50" s="30" t="s">
        <v>91</v>
      </c>
      <c r="F50" s="31">
        <v>20</v>
      </c>
      <c r="G50" s="31"/>
      <c r="H50" s="31"/>
      <c r="I50" s="31"/>
      <c r="J50" s="31"/>
      <c r="K50" s="32"/>
    </row>
    <row r="51" spans="1:11" ht="15">
      <c r="A51" s="45"/>
      <c r="B51" s="46"/>
      <c r="C51" s="47"/>
      <c r="D51" s="29" t="s">
        <v>30</v>
      </c>
      <c r="E51" s="30" t="s">
        <v>92</v>
      </c>
      <c r="F51" s="31">
        <v>20</v>
      </c>
      <c r="G51" s="31"/>
      <c r="H51" s="31"/>
      <c r="I51" s="31"/>
      <c r="J51" s="31"/>
      <c r="K51" s="32"/>
    </row>
    <row r="52" spans="1:11" ht="15">
      <c r="A52" s="26" t="s">
        <v>93</v>
      </c>
      <c r="B52" s="27" t="s">
        <v>94</v>
      </c>
      <c r="C52" s="28">
        <v>98</v>
      </c>
      <c r="D52" s="29" t="s">
        <v>28</v>
      </c>
      <c r="E52" s="30" t="s">
        <v>95</v>
      </c>
      <c r="F52" s="31">
        <v>5</v>
      </c>
      <c r="G52" s="31"/>
      <c r="H52" s="31"/>
      <c r="I52" s="31"/>
      <c r="J52" s="31"/>
      <c r="K52" s="32"/>
    </row>
    <row r="53" spans="1:11" ht="15">
      <c r="A53" s="33"/>
      <c r="B53" s="34"/>
      <c r="C53" s="35"/>
      <c r="D53" s="29" t="s">
        <v>30</v>
      </c>
      <c r="E53" s="30" t="s">
        <v>96</v>
      </c>
      <c r="F53" s="31">
        <v>5</v>
      </c>
      <c r="G53" s="31"/>
      <c r="H53" s="31"/>
      <c r="I53" s="31"/>
      <c r="J53" s="31"/>
      <c r="K53" s="32"/>
    </row>
    <row r="54" spans="1:11" ht="15">
      <c r="A54" s="42"/>
      <c r="B54" s="43"/>
      <c r="C54" s="48"/>
      <c r="D54" s="29" t="s">
        <v>35</v>
      </c>
      <c r="E54" s="30" t="s">
        <v>97</v>
      </c>
      <c r="F54" s="31">
        <v>5</v>
      </c>
      <c r="G54" s="31"/>
      <c r="H54" s="31"/>
      <c r="I54" s="31"/>
      <c r="J54" s="31"/>
      <c r="K54" s="32"/>
    </row>
    <row r="55" spans="1:11" ht="15">
      <c r="A55" s="36"/>
      <c r="B55" s="37"/>
      <c r="C55" s="38"/>
      <c r="D55" s="29" t="s">
        <v>58</v>
      </c>
      <c r="E55" s="30" t="s">
        <v>98</v>
      </c>
      <c r="F55" s="31">
        <v>3</v>
      </c>
      <c r="G55" s="31"/>
      <c r="H55" s="31"/>
      <c r="I55" s="31"/>
      <c r="J55" s="31"/>
      <c r="K55" s="32"/>
    </row>
    <row r="56" spans="1:11" ht="15">
      <c r="A56" s="26" t="s">
        <v>99</v>
      </c>
      <c r="B56" s="27" t="s">
        <v>100</v>
      </c>
      <c r="C56" s="28">
        <v>98</v>
      </c>
      <c r="D56" s="29" t="s">
        <v>28</v>
      </c>
      <c r="E56" s="30" t="s">
        <v>101</v>
      </c>
      <c r="F56" s="31">
        <v>15</v>
      </c>
      <c r="G56" s="31"/>
      <c r="H56" s="31"/>
      <c r="I56" s="31"/>
      <c r="J56" s="31"/>
      <c r="K56" s="32"/>
    </row>
    <row r="57" spans="1:11" ht="15">
      <c r="A57" s="33"/>
      <c r="B57" s="34"/>
      <c r="C57" s="35"/>
      <c r="D57" s="29" t="s">
        <v>30</v>
      </c>
      <c r="E57" s="30" t="s">
        <v>102</v>
      </c>
      <c r="F57" s="31">
        <v>15</v>
      </c>
      <c r="G57" s="31"/>
      <c r="H57" s="31"/>
      <c r="I57" s="31"/>
      <c r="J57" s="31"/>
      <c r="K57" s="32"/>
    </row>
    <row r="58" spans="1:11" ht="15">
      <c r="A58" s="42"/>
      <c r="B58" s="43"/>
      <c r="C58" s="48"/>
      <c r="D58" s="29" t="s">
        <v>35</v>
      </c>
      <c r="E58" s="30" t="s">
        <v>97</v>
      </c>
      <c r="F58" s="31">
        <v>15</v>
      </c>
      <c r="G58" s="31"/>
      <c r="H58" s="31"/>
      <c r="I58" s="31"/>
      <c r="J58" s="31"/>
      <c r="K58" s="32"/>
    </row>
    <row r="59" spans="1:11" ht="15">
      <c r="A59" s="36"/>
      <c r="B59" s="37"/>
      <c r="C59" s="38"/>
      <c r="D59" s="29" t="s">
        <v>58</v>
      </c>
      <c r="E59" s="30" t="s">
        <v>98</v>
      </c>
      <c r="F59" s="31">
        <v>15</v>
      </c>
      <c r="G59" s="31"/>
      <c r="H59" s="31"/>
      <c r="I59" s="31"/>
      <c r="J59" s="31"/>
      <c r="K59" s="32"/>
    </row>
    <row r="60" spans="1:11" ht="15">
      <c r="A60" s="26" t="s">
        <v>103</v>
      </c>
      <c r="B60" s="27" t="s">
        <v>104</v>
      </c>
      <c r="C60" s="28">
        <v>98</v>
      </c>
      <c r="D60" s="29" t="s">
        <v>28</v>
      </c>
      <c r="E60" s="30" t="s">
        <v>105</v>
      </c>
      <c r="F60" s="31">
        <v>80</v>
      </c>
      <c r="G60" s="31"/>
      <c r="H60" s="31"/>
      <c r="I60" s="31"/>
      <c r="J60" s="31"/>
      <c r="K60" s="32"/>
    </row>
    <row r="61" spans="1:11" ht="15">
      <c r="A61" s="33"/>
      <c r="B61" s="34"/>
      <c r="C61" s="35"/>
      <c r="D61" s="29" t="s">
        <v>30</v>
      </c>
      <c r="E61" s="30" t="s">
        <v>96</v>
      </c>
      <c r="F61" s="31">
        <v>80</v>
      </c>
      <c r="G61" s="31"/>
      <c r="H61" s="31"/>
      <c r="I61" s="31"/>
      <c r="J61" s="31"/>
      <c r="K61" s="32"/>
    </row>
    <row r="62" spans="1:11" ht="15">
      <c r="A62" s="36"/>
      <c r="B62" s="37"/>
      <c r="C62" s="38"/>
      <c r="D62" s="29" t="s">
        <v>35</v>
      </c>
      <c r="E62" s="30" t="s">
        <v>97</v>
      </c>
      <c r="F62" s="31">
        <v>80</v>
      </c>
      <c r="G62" s="31"/>
      <c r="H62" s="31"/>
      <c r="I62" s="31"/>
      <c r="J62" s="31"/>
      <c r="K62" s="32"/>
    </row>
    <row r="63" spans="1:11" ht="15">
      <c r="A63" s="26" t="s">
        <v>106</v>
      </c>
      <c r="B63" s="27" t="s">
        <v>107</v>
      </c>
      <c r="C63" s="28">
        <v>98</v>
      </c>
      <c r="D63" s="29" t="s">
        <v>30</v>
      </c>
      <c r="E63" s="30" t="s">
        <v>108</v>
      </c>
      <c r="F63" s="31">
        <v>10</v>
      </c>
      <c r="G63" s="31"/>
      <c r="H63" s="31"/>
      <c r="I63" s="31"/>
      <c r="J63" s="31"/>
      <c r="K63" s="32"/>
    </row>
    <row r="64" spans="1:11" ht="15">
      <c r="A64" s="33"/>
      <c r="B64" s="34"/>
      <c r="C64" s="35"/>
      <c r="D64" s="29" t="s">
        <v>35</v>
      </c>
      <c r="E64" s="30" t="s">
        <v>109</v>
      </c>
      <c r="F64" s="31">
        <v>10</v>
      </c>
      <c r="G64" s="31"/>
      <c r="H64" s="31"/>
      <c r="I64" s="31"/>
      <c r="J64" s="31"/>
      <c r="K64" s="32"/>
    </row>
    <row r="65" spans="1:11" ht="15">
      <c r="A65" s="36"/>
      <c r="B65" s="37"/>
      <c r="C65" s="38"/>
      <c r="D65" s="29" t="s">
        <v>35</v>
      </c>
      <c r="E65" s="30" t="s">
        <v>110</v>
      </c>
      <c r="F65" s="31">
        <v>10</v>
      </c>
      <c r="G65" s="31"/>
      <c r="H65" s="31"/>
      <c r="I65" s="31"/>
      <c r="J65" s="31"/>
      <c r="K65" s="32"/>
    </row>
    <row r="66" spans="1:11" ht="15">
      <c r="A66" s="26" t="s">
        <v>111</v>
      </c>
      <c r="B66" s="27" t="s">
        <v>112</v>
      </c>
      <c r="C66" s="28" t="s">
        <v>113</v>
      </c>
      <c r="D66" s="29" t="s">
        <v>28</v>
      </c>
      <c r="E66" s="30" t="s">
        <v>114</v>
      </c>
      <c r="F66" s="31">
        <v>20</v>
      </c>
      <c r="G66" s="31"/>
      <c r="H66" s="31"/>
      <c r="I66" s="31"/>
      <c r="J66" s="31"/>
      <c r="K66" s="32"/>
    </row>
    <row r="67" spans="1:11" ht="15">
      <c r="A67" s="42"/>
      <c r="B67" s="43"/>
      <c r="C67" s="44"/>
      <c r="D67" s="29" t="s">
        <v>30</v>
      </c>
      <c r="E67" s="30" t="s">
        <v>115</v>
      </c>
      <c r="F67" s="31">
        <v>20</v>
      </c>
      <c r="G67" s="31"/>
      <c r="H67" s="31"/>
      <c r="I67" s="31"/>
      <c r="J67" s="31"/>
      <c r="K67" s="32"/>
    </row>
    <row r="68" spans="1:11" ht="15">
      <c r="A68" s="42"/>
      <c r="B68" s="43"/>
      <c r="C68" s="44"/>
      <c r="D68" s="29" t="s">
        <v>35</v>
      </c>
      <c r="E68" s="30" t="s">
        <v>116</v>
      </c>
      <c r="F68" s="31">
        <v>20</v>
      </c>
      <c r="G68" s="31"/>
      <c r="H68" s="31"/>
      <c r="I68" s="31"/>
      <c r="J68" s="31"/>
      <c r="K68" s="32"/>
    </row>
    <row r="69" spans="1:11" ht="15">
      <c r="A69" s="26" t="s">
        <v>117</v>
      </c>
      <c r="B69" s="27" t="s">
        <v>118</v>
      </c>
      <c r="C69" s="28">
        <v>98</v>
      </c>
      <c r="D69" s="29" t="s">
        <v>28</v>
      </c>
      <c r="E69" s="30" t="s">
        <v>119</v>
      </c>
      <c r="F69" s="31">
        <v>10</v>
      </c>
      <c r="G69" s="31"/>
      <c r="H69" s="31"/>
      <c r="I69" s="31"/>
      <c r="J69" s="31"/>
      <c r="K69" s="32"/>
    </row>
    <row r="70" spans="1:11" ht="15">
      <c r="A70" s="33"/>
      <c r="B70" s="34"/>
      <c r="C70" s="35"/>
      <c r="D70" s="29" t="s">
        <v>30</v>
      </c>
      <c r="E70" s="30" t="s">
        <v>96</v>
      </c>
      <c r="F70" s="31">
        <v>10</v>
      </c>
      <c r="G70" s="31"/>
      <c r="H70" s="31"/>
      <c r="I70" s="31"/>
      <c r="J70" s="31"/>
      <c r="K70" s="32"/>
    </row>
    <row r="71" spans="1:11" ht="15">
      <c r="A71" s="42"/>
      <c r="B71" s="43"/>
      <c r="C71" s="48"/>
      <c r="D71" s="29" t="s">
        <v>35</v>
      </c>
      <c r="E71" s="30" t="s">
        <v>120</v>
      </c>
      <c r="F71" s="31">
        <v>10</v>
      </c>
      <c r="G71" s="31"/>
      <c r="H71" s="31"/>
      <c r="I71" s="31"/>
      <c r="J71" s="31"/>
      <c r="K71" s="32"/>
    </row>
    <row r="72" spans="1:11" ht="15">
      <c r="A72" s="36"/>
      <c r="B72" s="37"/>
      <c r="C72" s="38"/>
      <c r="D72" s="29" t="s">
        <v>58</v>
      </c>
      <c r="E72" s="30" t="s">
        <v>121</v>
      </c>
      <c r="F72" s="31">
        <v>10</v>
      </c>
      <c r="G72" s="31"/>
      <c r="H72" s="31"/>
      <c r="I72" s="31"/>
      <c r="J72" s="31"/>
      <c r="K72" s="32"/>
    </row>
    <row r="73" spans="1:11" ht="15">
      <c r="A73" s="26" t="s">
        <v>122</v>
      </c>
      <c r="B73" s="27" t="s">
        <v>123</v>
      </c>
      <c r="C73" s="28">
        <v>95</v>
      </c>
      <c r="D73" s="29" t="s">
        <v>28</v>
      </c>
      <c r="E73" s="30" t="s">
        <v>124</v>
      </c>
      <c r="F73" s="31">
        <v>50</v>
      </c>
      <c r="G73" s="31"/>
      <c r="H73" s="31"/>
      <c r="I73" s="31"/>
      <c r="J73" s="31"/>
      <c r="K73" s="32"/>
    </row>
    <row r="74" spans="1:11" ht="15">
      <c r="A74" s="33"/>
      <c r="B74" s="34"/>
      <c r="C74" s="35"/>
      <c r="D74" s="29" t="s">
        <v>28</v>
      </c>
      <c r="E74" s="30" t="s">
        <v>125</v>
      </c>
      <c r="F74" s="31">
        <v>200</v>
      </c>
      <c r="G74" s="31"/>
      <c r="H74" s="31"/>
      <c r="I74" s="31"/>
      <c r="J74" s="31"/>
      <c r="K74" s="32"/>
    </row>
    <row r="75" spans="1:11" ht="15">
      <c r="A75" s="42"/>
      <c r="B75" s="43"/>
      <c r="C75" s="48"/>
      <c r="D75" s="29" t="s">
        <v>30</v>
      </c>
      <c r="E75" s="30" t="s">
        <v>126</v>
      </c>
      <c r="F75" s="31">
        <v>300</v>
      </c>
      <c r="G75" s="31"/>
      <c r="H75" s="31"/>
      <c r="I75" s="31"/>
      <c r="J75" s="31"/>
      <c r="K75" s="32"/>
    </row>
    <row r="76" spans="1:11" ht="15">
      <c r="A76" s="42"/>
      <c r="B76" s="43"/>
      <c r="C76" s="48"/>
      <c r="D76" s="29" t="s">
        <v>35</v>
      </c>
      <c r="E76" s="30" t="s">
        <v>36</v>
      </c>
      <c r="F76" s="31">
        <v>200</v>
      </c>
      <c r="G76" s="31"/>
      <c r="H76" s="31"/>
      <c r="I76" s="31"/>
      <c r="J76" s="31"/>
      <c r="K76" s="32"/>
    </row>
    <row r="77" spans="1:11" ht="15">
      <c r="A77" s="36"/>
      <c r="B77" s="37"/>
      <c r="C77" s="38"/>
      <c r="D77" s="29" t="s">
        <v>35</v>
      </c>
      <c r="E77" s="30" t="s">
        <v>49</v>
      </c>
      <c r="F77" s="31">
        <v>200</v>
      </c>
      <c r="G77" s="31"/>
      <c r="H77" s="31"/>
      <c r="I77" s="31"/>
      <c r="J77" s="31"/>
      <c r="K77" s="32"/>
    </row>
    <row r="78" spans="1:11" ht="15">
      <c r="A78" s="26" t="s">
        <v>127</v>
      </c>
      <c r="B78" s="27" t="s">
        <v>128</v>
      </c>
      <c r="C78" s="28" t="s">
        <v>67</v>
      </c>
      <c r="D78" s="29" t="s">
        <v>28</v>
      </c>
      <c r="E78" s="31" t="s">
        <v>129</v>
      </c>
      <c r="F78" s="31">
        <v>100</v>
      </c>
      <c r="G78" s="31"/>
      <c r="H78" s="31"/>
      <c r="I78" s="31"/>
      <c r="J78" s="31"/>
      <c r="K78" s="32"/>
    </row>
    <row r="79" spans="1:11" ht="15">
      <c r="A79" s="42"/>
      <c r="B79" s="43"/>
      <c r="C79" s="44"/>
      <c r="D79" s="29" t="s">
        <v>30</v>
      </c>
      <c r="E79" s="31" t="s">
        <v>130</v>
      </c>
      <c r="F79" s="31">
        <v>100</v>
      </c>
      <c r="G79" s="31"/>
      <c r="H79" s="31"/>
      <c r="I79" s="31"/>
      <c r="J79" s="31"/>
      <c r="K79" s="32"/>
    </row>
    <row r="80" spans="1:11" ht="15">
      <c r="A80" s="42"/>
      <c r="B80" s="43"/>
      <c r="C80" s="44"/>
      <c r="D80" s="29" t="s">
        <v>35</v>
      </c>
      <c r="E80" s="30" t="s">
        <v>53</v>
      </c>
      <c r="F80" s="31">
        <v>100</v>
      </c>
      <c r="G80" s="31"/>
      <c r="H80" s="31"/>
      <c r="I80" s="31"/>
      <c r="J80" s="31"/>
      <c r="K80" s="32"/>
    </row>
    <row r="81" spans="1:11" ht="15">
      <c r="A81" s="42"/>
      <c r="B81" s="43"/>
      <c r="C81" s="44"/>
      <c r="D81" s="29" t="s">
        <v>58</v>
      </c>
      <c r="E81" s="30" t="s">
        <v>131</v>
      </c>
      <c r="F81" s="31">
        <v>30</v>
      </c>
      <c r="G81" s="31"/>
      <c r="H81" s="31"/>
      <c r="I81" s="31"/>
      <c r="J81" s="31"/>
      <c r="K81" s="32"/>
    </row>
    <row r="82" spans="1:11" ht="15">
      <c r="A82" s="26" t="s">
        <v>132</v>
      </c>
      <c r="B82" s="27" t="s">
        <v>133</v>
      </c>
      <c r="C82" s="28" t="s">
        <v>67</v>
      </c>
      <c r="D82" s="29" t="s">
        <v>30</v>
      </c>
      <c r="E82" s="31" t="s">
        <v>134</v>
      </c>
      <c r="F82" s="31">
        <v>10</v>
      </c>
      <c r="G82" s="31"/>
      <c r="H82" s="31"/>
      <c r="I82" s="31"/>
      <c r="J82" s="31"/>
      <c r="K82" s="32"/>
    </row>
    <row r="83" spans="1:11" ht="15">
      <c r="A83" s="42"/>
      <c r="B83" s="43"/>
      <c r="C83" s="44"/>
      <c r="D83" s="29" t="s">
        <v>35</v>
      </c>
      <c r="E83" s="31" t="s">
        <v>135</v>
      </c>
      <c r="F83" s="31">
        <v>10</v>
      </c>
      <c r="G83" s="31"/>
      <c r="H83" s="31"/>
      <c r="I83" s="31"/>
      <c r="J83" s="31"/>
      <c r="K83" s="32"/>
    </row>
    <row r="84" spans="1:11" ht="15">
      <c r="A84" s="42"/>
      <c r="B84" s="43"/>
      <c r="C84" s="44"/>
      <c r="D84" s="29" t="s">
        <v>28</v>
      </c>
      <c r="E84" s="30" t="s">
        <v>129</v>
      </c>
      <c r="F84" s="31">
        <v>10</v>
      </c>
      <c r="G84" s="31"/>
      <c r="H84" s="31"/>
      <c r="I84" s="31"/>
      <c r="J84" s="31"/>
      <c r="K84" s="32"/>
    </row>
    <row r="85" spans="1:11" ht="15">
      <c r="A85" s="42"/>
      <c r="B85" s="43"/>
      <c r="C85" s="49"/>
      <c r="D85" s="29" t="s">
        <v>58</v>
      </c>
      <c r="E85" s="30" t="s">
        <v>136</v>
      </c>
      <c r="F85" s="31">
        <v>10</v>
      </c>
      <c r="G85" s="31"/>
      <c r="H85" s="31"/>
      <c r="I85" s="31"/>
      <c r="J85" s="31"/>
      <c r="K85" s="32"/>
    </row>
    <row r="86" spans="1:11" ht="15">
      <c r="A86" s="26" t="s">
        <v>137</v>
      </c>
      <c r="B86" s="27" t="s">
        <v>138</v>
      </c>
      <c r="C86" s="28" t="s">
        <v>67</v>
      </c>
      <c r="D86" s="29" t="s">
        <v>30</v>
      </c>
      <c r="E86" s="30" t="s">
        <v>31</v>
      </c>
      <c r="F86" s="31">
        <v>50</v>
      </c>
      <c r="G86" s="31"/>
      <c r="H86" s="31"/>
      <c r="I86" s="31"/>
      <c r="J86" s="31"/>
      <c r="K86" s="32"/>
    </row>
    <row r="87" spans="1:11" ht="15">
      <c r="A87" s="42"/>
      <c r="B87" s="43"/>
      <c r="C87" s="49"/>
      <c r="D87" s="29" t="s">
        <v>35</v>
      </c>
      <c r="E87" s="30" t="s">
        <v>53</v>
      </c>
      <c r="F87" s="31">
        <v>50</v>
      </c>
      <c r="G87" s="31"/>
      <c r="H87" s="31"/>
      <c r="I87" s="31"/>
      <c r="J87" s="31"/>
      <c r="K87" s="32"/>
    </row>
    <row r="88" spans="1:11" ht="15">
      <c r="A88" s="42"/>
      <c r="B88" s="43"/>
      <c r="C88" s="49"/>
      <c r="D88" s="29" t="s">
        <v>28</v>
      </c>
      <c r="E88" s="30" t="s">
        <v>139</v>
      </c>
      <c r="F88" s="31">
        <v>50</v>
      </c>
      <c r="G88" s="31"/>
      <c r="H88" s="31"/>
      <c r="I88" s="31"/>
      <c r="J88" s="31"/>
      <c r="K88" s="32"/>
    </row>
    <row r="89" spans="1:11" ht="15">
      <c r="A89" s="42"/>
      <c r="B89" s="43"/>
      <c r="C89" s="49"/>
      <c r="D89" s="29" t="s">
        <v>58</v>
      </c>
      <c r="E89" s="30" t="s">
        <v>140</v>
      </c>
      <c r="F89" s="31">
        <v>20</v>
      </c>
      <c r="G89" s="31"/>
      <c r="H89" s="31"/>
      <c r="I89" s="31"/>
      <c r="J89" s="31"/>
      <c r="K89" s="32"/>
    </row>
    <row r="90" spans="1:11" ht="15">
      <c r="A90" s="26" t="s">
        <v>141</v>
      </c>
      <c r="B90" s="27" t="s">
        <v>142</v>
      </c>
      <c r="C90" s="28" t="s">
        <v>67</v>
      </c>
      <c r="D90" s="29" t="s">
        <v>28</v>
      </c>
      <c r="E90" s="31" t="s">
        <v>139</v>
      </c>
      <c r="F90" s="31">
        <v>35</v>
      </c>
      <c r="G90" s="31"/>
      <c r="H90" s="31"/>
      <c r="I90" s="31"/>
      <c r="J90" s="31"/>
      <c r="K90" s="32"/>
    </row>
    <row r="91" spans="1:11" ht="15">
      <c r="A91" s="42"/>
      <c r="B91" s="43"/>
      <c r="C91" s="44"/>
      <c r="D91" s="29" t="s">
        <v>30</v>
      </c>
      <c r="E91" s="31" t="s">
        <v>143</v>
      </c>
      <c r="F91" s="31">
        <v>35</v>
      </c>
      <c r="G91" s="31"/>
      <c r="H91" s="31"/>
      <c r="I91" s="31"/>
      <c r="J91" s="31"/>
      <c r="K91" s="32"/>
    </row>
    <row r="92" spans="1:11" ht="15">
      <c r="A92" s="42"/>
      <c r="B92" s="43"/>
      <c r="C92" s="44"/>
      <c r="D92" s="29" t="s">
        <v>35</v>
      </c>
      <c r="E92" s="31" t="s">
        <v>53</v>
      </c>
      <c r="F92" s="31">
        <v>35</v>
      </c>
      <c r="G92" s="31"/>
      <c r="H92" s="31"/>
      <c r="I92" s="31"/>
      <c r="J92" s="31"/>
      <c r="K92" s="32"/>
    </row>
    <row r="93" spans="1:11" ht="15">
      <c r="A93" s="42"/>
      <c r="B93" s="43"/>
      <c r="C93" s="44"/>
      <c r="D93" s="29" t="s">
        <v>58</v>
      </c>
      <c r="E93" s="31" t="s">
        <v>140</v>
      </c>
      <c r="F93" s="31">
        <v>10</v>
      </c>
      <c r="G93" s="31"/>
      <c r="H93" s="31"/>
      <c r="I93" s="31"/>
      <c r="J93" s="31"/>
      <c r="K93" s="32"/>
    </row>
    <row r="94" spans="1:11" ht="15">
      <c r="A94" s="26" t="s">
        <v>144</v>
      </c>
      <c r="B94" s="27" t="s">
        <v>145</v>
      </c>
      <c r="C94" s="28">
        <v>98</v>
      </c>
      <c r="D94" s="29" t="s">
        <v>28</v>
      </c>
      <c r="E94" s="30" t="s">
        <v>146</v>
      </c>
      <c r="F94" s="31">
        <v>5</v>
      </c>
      <c r="G94" s="31"/>
      <c r="H94" s="31"/>
      <c r="I94" s="31"/>
      <c r="J94" s="31"/>
      <c r="K94" s="32"/>
    </row>
    <row r="95" spans="1:11" ht="15">
      <c r="A95" s="33"/>
      <c r="B95" s="34"/>
      <c r="C95" s="35"/>
      <c r="D95" s="29" t="s">
        <v>30</v>
      </c>
      <c r="E95" s="30" t="s">
        <v>31</v>
      </c>
      <c r="F95" s="31">
        <v>5</v>
      </c>
      <c r="G95" s="31"/>
      <c r="H95" s="31"/>
      <c r="I95" s="31"/>
      <c r="J95" s="31"/>
      <c r="K95" s="32"/>
    </row>
    <row r="96" spans="1:11" ht="15">
      <c r="A96" s="42"/>
      <c r="B96" s="43"/>
      <c r="C96" s="48"/>
      <c r="D96" s="29" t="s">
        <v>35</v>
      </c>
      <c r="E96" s="30" t="s">
        <v>53</v>
      </c>
      <c r="F96" s="31">
        <v>5</v>
      </c>
      <c r="G96" s="31"/>
      <c r="H96" s="31"/>
      <c r="I96" s="31"/>
      <c r="J96" s="31"/>
      <c r="K96" s="32"/>
    </row>
    <row r="97" spans="1:11" ht="15">
      <c r="A97" s="36"/>
      <c r="B97" s="37"/>
      <c r="C97" s="38"/>
      <c r="D97" s="29" t="s">
        <v>58</v>
      </c>
      <c r="E97" s="30" t="s">
        <v>147</v>
      </c>
      <c r="F97" s="31">
        <v>5</v>
      </c>
      <c r="G97" s="31"/>
      <c r="H97" s="31"/>
      <c r="I97" s="31"/>
      <c r="J97" s="31"/>
      <c r="K97" s="32"/>
    </row>
    <row r="98" spans="1:11" ht="15">
      <c r="A98" s="26" t="s">
        <v>148</v>
      </c>
      <c r="B98" s="27" t="s">
        <v>149</v>
      </c>
      <c r="C98" s="28" t="s">
        <v>27</v>
      </c>
      <c r="D98" s="29" t="s">
        <v>28</v>
      </c>
      <c r="E98" s="30" t="s">
        <v>150</v>
      </c>
      <c r="F98" s="31">
        <v>20</v>
      </c>
      <c r="G98" s="31"/>
      <c r="H98" s="31"/>
      <c r="I98" s="31"/>
      <c r="J98" s="31"/>
      <c r="K98" s="32"/>
    </row>
    <row r="99" spans="1:11" ht="15">
      <c r="A99" s="33"/>
      <c r="B99" s="34"/>
      <c r="C99" s="35"/>
      <c r="D99" s="29" t="s">
        <v>30</v>
      </c>
      <c r="E99" s="30" t="s">
        <v>151</v>
      </c>
      <c r="F99" s="31">
        <v>20</v>
      </c>
      <c r="G99" s="31"/>
      <c r="H99" s="31"/>
      <c r="I99" s="31"/>
      <c r="J99" s="31"/>
      <c r="K99" s="32"/>
    </row>
    <row r="100" spans="1:11" ht="15">
      <c r="A100" s="42"/>
      <c r="B100" s="43"/>
      <c r="C100" s="48"/>
      <c r="D100" s="29" t="s">
        <v>35</v>
      </c>
      <c r="E100" s="30" t="s">
        <v>53</v>
      </c>
      <c r="F100" s="31">
        <v>20</v>
      </c>
      <c r="G100" s="31"/>
      <c r="H100" s="31"/>
      <c r="I100" s="31"/>
      <c r="J100" s="31"/>
      <c r="K100" s="32"/>
    </row>
    <row r="101" spans="1:11" ht="15">
      <c r="A101" s="36"/>
      <c r="B101" s="50"/>
      <c r="C101" s="51"/>
      <c r="D101" s="29" t="s">
        <v>58</v>
      </c>
      <c r="E101" s="30" t="s">
        <v>140</v>
      </c>
      <c r="F101" s="31">
        <v>20</v>
      </c>
      <c r="G101" s="31"/>
      <c r="H101" s="31"/>
      <c r="I101" s="31"/>
      <c r="J101" s="31"/>
      <c r="K101" s="32"/>
    </row>
    <row r="102" spans="1:11" ht="15">
      <c r="A102" s="26" t="s">
        <v>152</v>
      </c>
      <c r="B102" s="27" t="s">
        <v>153</v>
      </c>
      <c r="C102" s="28" t="s">
        <v>154</v>
      </c>
      <c r="D102" s="29" t="s">
        <v>28</v>
      </c>
      <c r="E102" s="30" t="s">
        <v>74</v>
      </c>
      <c r="F102" s="31">
        <v>20</v>
      </c>
      <c r="G102" s="31"/>
      <c r="H102" s="31"/>
      <c r="I102" s="31"/>
      <c r="J102" s="31"/>
      <c r="K102" s="32"/>
    </row>
    <row r="103" spans="1:11" ht="15">
      <c r="A103" s="42"/>
      <c r="B103" s="6"/>
      <c r="C103" s="49"/>
      <c r="D103" s="29" t="s">
        <v>30</v>
      </c>
      <c r="E103" s="30" t="s">
        <v>155</v>
      </c>
      <c r="F103" s="31">
        <v>20</v>
      </c>
      <c r="G103" s="31"/>
      <c r="H103" s="31"/>
      <c r="I103" s="31"/>
      <c r="J103" s="31"/>
      <c r="K103" s="32"/>
    </row>
    <row r="104" spans="1:11" ht="15">
      <c r="A104" s="42"/>
      <c r="B104" s="6"/>
      <c r="C104" s="49"/>
      <c r="D104" s="29" t="s">
        <v>35</v>
      </c>
      <c r="E104" s="31" t="s">
        <v>156</v>
      </c>
      <c r="F104" s="31">
        <v>20</v>
      </c>
      <c r="G104" s="31"/>
      <c r="H104" s="31"/>
      <c r="I104" s="31"/>
      <c r="J104" s="31"/>
      <c r="K104" s="32"/>
    </row>
    <row r="105" spans="1:11" ht="15">
      <c r="A105" s="42"/>
      <c r="B105" s="6"/>
      <c r="C105" s="49"/>
      <c r="D105" s="29" t="s">
        <v>58</v>
      </c>
      <c r="E105" s="30" t="s">
        <v>157</v>
      </c>
      <c r="F105" s="31">
        <v>10</v>
      </c>
      <c r="G105" s="31"/>
      <c r="H105" s="31"/>
      <c r="I105" s="31"/>
      <c r="J105" s="31"/>
      <c r="K105" s="32"/>
    </row>
    <row r="106" spans="1:11" ht="15">
      <c r="A106" s="26" t="s">
        <v>158</v>
      </c>
      <c r="B106" s="27" t="s">
        <v>159</v>
      </c>
      <c r="C106" s="28" t="s">
        <v>67</v>
      </c>
      <c r="D106" s="29" t="s">
        <v>28</v>
      </c>
      <c r="E106" s="30" t="s">
        <v>160</v>
      </c>
      <c r="F106" s="31">
        <v>5</v>
      </c>
      <c r="G106" s="31"/>
      <c r="H106" s="31"/>
      <c r="I106" s="31"/>
      <c r="J106" s="31"/>
      <c r="K106" s="32"/>
    </row>
    <row r="107" spans="1:11" ht="15">
      <c r="A107" s="42"/>
      <c r="B107" s="6"/>
      <c r="C107" s="49"/>
      <c r="D107" s="29" t="s">
        <v>30</v>
      </c>
      <c r="E107" s="30" t="s">
        <v>161</v>
      </c>
      <c r="F107" s="31">
        <v>5</v>
      </c>
      <c r="G107" s="31"/>
      <c r="H107" s="31"/>
      <c r="I107" s="31"/>
      <c r="J107" s="31"/>
      <c r="K107" s="32"/>
    </row>
    <row r="108" spans="1:11" ht="15">
      <c r="A108" s="42"/>
      <c r="B108" s="6"/>
      <c r="C108" s="49"/>
      <c r="D108" s="29" t="s">
        <v>30</v>
      </c>
      <c r="E108" s="30" t="s">
        <v>162</v>
      </c>
      <c r="F108" s="31">
        <v>5</v>
      </c>
      <c r="G108" s="31"/>
      <c r="H108" s="31"/>
      <c r="I108" s="31"/>
      <c r="J108" s="31"/>
      <c r="K108" s="32"/>
    </row>
    <row r="109" spans="1:11" ht="15">
      <c r="A109" s="42"/>
      <c r="B109" s="6"/>
      <c r="C109" s="49"/>
      <c r="D109" s="29" t="s">
        <v>30</v>
      </c>
      <c r="E109" s="30" t="s">
        <v>163</v>
      </c>
      <c r="F109" s="31">
        <v>5</v>
      </c>
      <c r="G109" s="31"/>
      <c r="H109" s="31"/>
      <c r="I109" s="31"/>
      <c r="J109" s="31"/>
      <c r="K109" s="32"/>
    </row>
    <row r="110" spans="1:11" ht="15">
      <c r="A110" s="42"/>
      <c r="B110" s="6"/>
      <c r="C110" s="49"/>
      <c r="D110" s="29" t="s">
        <v>35</v>
      </c>
      <c r="E110" s="30" t="s">
        <v>164</v>
      </c>
      <c r="F110" s="31">
        <v>5</v>
      </c>
      <c r="G110" s="31"/>
      <c r="H110" s="31"/>
      <c r="I110" s="31"/>
      <c r="J110" s="31"/>
      <c r="K110" s="32"/>
    </row>
    <row r="111" spans="1:11" ht="15">
      <c r="A111" s="42"/>
      <c r="B111" s="43"/>
      <c r="C111" s="44"/>
      <c r="D111" s="29" t="s">
        <v>58</v>
      </c>
      <c r="E111" s="31" t="s">
        <v>165</v>
      </c>
      <c r="F111" s="31">
        <v>5</v>
      </c>
      <c r="G111" s="31"/>
      <c r="H111" s="31"/>
      <c r="I111" s="31"/>
      <c r="J111" s="31"/>
      <c r="K111" s="32"/>
    </row>
    <row r="112" spans="1:11" ht="15">
      <c r="A112" s="26" t="s">
        <v>166</v>
      </c>
      <c r="B112" s="27" t="s">
        <v>167</v>
      </c>
      <c r="C112" s="28" t="s">
        <v>154</v>
      </c>
      <c r="D112" s="29" t="s">
        <v>28</v>
      </c>
      <c r="E112" s="31" t="s">
        <v>168</v>
      </c>
      <c r="F112" s="31">
        <v>80</v>
      </c>
      <c r="G112" s="31"/>
      <c r="H112" s="31"/>
      <c r="I112" s="31"/>
      <c r="J112" s="31"/>
      <c r="K112" s="32"/>
    </row>
    <row r="113" spans="1:11" ht="15">
      <c r="A113" s="42"/>
      <c r="B113" s="43"/>
      <c r="C113" s="44"/>
      <c r="D113" s="29" t="s">
        <v>30</v>
      </c>
      <c r="E113" s="31" t="s">
        <v>161</v>
      </c>
      <c r="F113" s="31">
        <v>80</v>
      </c>
      <c r="G113" s="31"/>
      <c r="H113" s="31"/>
      <c r="I113" s="31"/>
      <c r="J113" s="31"/>
      <c r="K113" s="32"/>
    </row>
    <row r="114" spans="1:11" ht="15">
      <c r="A114" s="42"/>
      <c r="B114" s="43"/>
      <c r="C114" s="44"/>
      <c r="D114" s="29" t="s">
        <v>35</v>
      </c>
      <c r="E114" s="31" t="s">
        <v>164</v>
      </c>
      <c r="F114" s="31">
        <v>80</v>
      </c>
      <c r="G114" s="31"/>
      <c r="H114" s="31"/>
      <c r="I114" s="31"/>
      <c r="J114" s="31"/>
      <c r="K114" s="32"/>
    </row>
    <row r="115" spans="1:11" ht="15">
      <c r="A115" s="42"/>
      <c r="B115" s="43"/>
      <c r="C115" s="44"/>
      <c r="D115" s="29" t="s">
        <v>58</v>
      </c>
      <c r="E115" s="31" t="s">
        <v>169</v>
      </c>
      <c r="F115" s="31">
        <v>20</v>
      </c>
      <c r="G115" s="31"/>
      <c r="H115" s="31"/>
      <c r="I115" s="31"/>
      <c r="J115" s="31"/>
      <c r="K115" s="32"/>
    </row>
    <row r="116" spans="1:11" ht="15">
      <c r="A116" s="26" t="s">
        <v>170</v>
      </c>
      <c r="B116" s="27" t="s">
        <v>171</v>
      </c>
      <c r="C116" s="28" t="s">
        <v>67</v>
      </c>
      <c r="D116" s="29" t="s">
        <v>35</v>
      </c>
      <c r="E116" s="31" t="s">
        <v>53</v>
      </c>
      <c r="F116" s="31">
        <v>20</v>
      </c>
      <c r="G116" s="31"/>
      <c r="H116" s="31"/>
      <c r="I116" s="31"/>
      <c r="J116" s="31"/>
      <c r="K116" s="32"/>
    </row>
    <row r="117" spans="1:11" ht="15">
      <c r="A117" s="42"/>
      <c r="B117" s="43"/>
      <c r="C117" s="44"/>
      <c r="D117" s="29" t="s">
        <v>28</v>
      </c>
      <c r="E117" s="31" t="s">
        <v>172</v>
      </c>
      <c r="F117" s="31">
        <v>20</v>
      </c>
      <c r="G117" s="31"/>
      <c r="H117" s="31"/>
      <c r="I117" s="31"/>
      <c r="J117" s="31"/>
      <c r="K117" s="32"/>
    </row>
    <row r="118" spans="1:11" ht="15">
      <c r="A118" s="42"/>
      <c r="B118" s="43"/>
      <c r="C118" s="44"/>
      <c r="D118" s="29" t="s">
        <v>30</v>
      </c>
      <c r="E118" s="30" t="s">
        <v>173</v>
      </c>
      <c r="F118" s="31">
        <v>20</v>
      </c>
      <c r="G118" s="31"/>
      <c r="H118" s="31"/>
      <c r="I118" s="31"/>
      <c r="J118" s="31"/>
      <c r="K118" s="32"/>
    </row>
    <row r="119" spans="1:11" ht="15">
      <c r="A119" s="42"/>
      <c r="B119" s="6"/>
      <c r="C119" s="44"/>
      <c r="D119" s="29" t="s">
        <v>58</v>
      </c>
      <c r="E119" s="30" t="s">
        <v>174</v>
      </c>
      <c r="F119" s="31">
        <v>10</v>
      </c>
      <c r="G119" s="31"/>
      <c r="H119" s="31"/>
      <c r="I119" s="31"/>
      <c r="J119" s="31"/>
      <c r="K119" s="32"/>
    </row>
    <row r="120" spans="1:11" ht="15">
      <c r="A120" s="26" t="s">
        <v>175</v>
      </c>
      <c r="B120" s="27" t="s">
        <v>176</v>
      </c>
      <c r="C120" s="28" t="s">
        <v>27</v>
      </c>
      <c r="D120" s="29" t="s">
        <v>28</v>
      </c>
      <c r="E120" s="31" t="s">
        <v>177</v>
      </c>
      <c r="F120" s="31">
        <v>20</v>
      </c>
      <c r="G120" s="31"/>
      <c r="H120" s="31"/>
      <c r="I120" s="31"/>
      <c r="J120" s="31"/>
      <c r="K120" s="32"/>
    </row>
    <row r="121" spans="1:11" ht="15">
      <c r="A121" s="42"/>
      <c r="B121" s="6"/>
      <c r="C121" s="44"/>
      <c r="D121" s="29" t="s">
        <v>30</v>
      </c>
      <c r="E121" s="31" t="s">
        <v>178</v>
      </c>
      <c r="F121" s="31">
        <v>20</v>
      </c>
      <c r="G121" s="31"/>
      <c r="H121" s="31"/>
      <c r="I121" s="31"/>
      <c r="J121" s="31"/>
      <c r="K121" s="32"/>
    </row>
    <row r="122" spans="1:11" ht="15">
      <c r="A122" s="42"/>
      <c r="B122" s="6"/>
      <c r="C122" s="44"/>
      <c r="D122" s="29" t="s">
        <v>35</v>
      </c>
      <c r="E122" s="31" t="s">
        <v>179</v>
      </c>
      <c r="F122" s="31">
        <v>10</v>
      </c>
      <c r="G122" s="31"/>
      <c r="H122" s="31"/>
      <c r="I122" s="31"/>
      <c r="J122" s="31"/>
      <c r="K122" s="32"/>
    </row>
    <row r="123" spans="1:11" ht="15">
      <c r="A123" s="42"/>
      <c r="B123" s="6"/>
      <c r="C123" s="44"/>
      <c r="D123" s="29" t="s">
        <v>58</v>
      </c>
      <c r="E123" s="31" t="s">
        <v>174</v>
      </c>
      <c r="F123" s="31">
        <v>10</v>
      </c>
      <c r="G123" s="31"/>
      <c r="H123" s="31"/>
      <c r="I123" s="31"/>
      <c r="J123" s="31"/>
      <c r="K123" s="32"/>
    </row>
    <row r="124" spans="1:11" ht="15">
      <c r="A124" s="26" t="s">
        <v>180</v>
      </c>
      <c r="B124" s="27" t="s">
        <v>181</v>
      </c>
      <c r="C124" s="28" t="s">
        <v>67</v>
      </c>
      <c r="D124" s="29" t="s">
        <v>35</v>
      </c>
      <c r="E124" s="31" t="s">
        <v>179</v>
      </c>
      <c r="F124" s="31">
        <v>5</v>
      </c>
      <c r="G124" s="31"/>
      <c r="H124" s="31"/>
      <c r="I124" s="31"/>
      <c r="J124" s="31"/>
      <c r="K124" s="32"/>
    </row>
    <row r="125" spans="1:11" ht="15">
      <c r="A125" s="42"/>
      <c r="B125" s="43"/>
      <c r="C125" s="44"/>
      <c r="D125" s="29" t="s">
        <v>28</v>
      </c>
      <c r="E125" s="31" t="s">
        <v>182</v>
      </c>
      <c r="F125" s="31">
        <v>5</v>
      </c>
      <c r="G125" s="31"/>
      <c r="H125" s="31"/>
      <c r="I125" s="31"/>
      <c r="J125" s="31"/>
      <c r="K125" s="32"/>
    </row>
    <row r="126" spans="1:11" ht="15">
      <c r="A126" s="42"/>
      <c r="B126" s="43"/>
      <c r="C126" s="44"/>
      <c r="D126" s="29" t="s">
        <v>30</v>
      </c>
      <c r="E126" s="30" t="s">
        <v>183</v>
      </c>
      <c r="F126" s="31">
        <v>5</v>
      </c>
      <c r="G126" s="31"/>
      <c r="H126" s="31"/>
      <c r="I126" s="31"/>
      <c r="J126" s="31"/>
      <c r="K126" s="32"/>
    </row>
    <row r="127" spans="1:11" ht="15">
      <c r="A127" s="42"/>
      <c r="B127" s="6"/>
      <c r="C127" s="44"/>
      <c r="D127" s="29" t="s">
        <v>58</v>
      </c>
      <c r="E127" s="30" t="s">
        <v>174</v>
      </c>
      <c r="F127" s="31">
        <v>5</v>
      </c>
      <c r="G127" s="31"/>
      <c r="H127" s="31"/>
      <c r="I127" s="31"/>
      <c r="J127" s="31"/>
      <c r="K127" s="32"/>
    </row>
    <row r="128" spans="1:11" ht="15">
      <c r="A128" s="26" t="s">
        <v>184</v>
      </c>
      <c r="B128" s="27" t="s">
        <v>185</v>
      </c>
      <c r="C128" s="28" t="s">
        <v>27</v>
      </c>
      <c r="D128" s="29" t="s">
        <v>30</v>
      </c>
      <c r="E128" s="30" t="s">
        <v>186</v>
      </c>
      <c r="F128" s="31">
        <v>50</v>
      </c>
      <c r="G128" s="31"/>
      <c r="H128" s="31"/>
      <c r="I128" s="31"/>
      <c r="J128" s="31"/>
      <c r="K128" s="32"/>
    </row>
    <row r="129" spans="1:11" ht="15">
      <c r="A129" s="33"/>
      <c r="B129" s="34"/>
      <c r="C129" s="35"/>
      <c r="D129" s="29" t="s">
        <v>35</v>
      </c>
      <c r="E129" s="31" t="s">
        <v>187</v>
      </c>
      <c r="F129" s="31">
        <v>50</v>
      </c>
      <c r="G129" s="31"/>
      <c r="H129" s="31"/>
      <c r="I129" s="31"/>
      <c r="J129" s="31"/>
      <c r="K129" s="32"/>
    </row>
    <row r="130" spans="1:11" ht="15">
      <c r="A130" s="42"/>
      <c r="B130" s="43"/>
      <c r="C130" s="48"/>
      <c r="D130" s="29" t="s">
        <v>28</v>
      </c>
      <c r="E130" s="31" t="s">
        <v>182</v>
      </c>
      <c r="F130" s="31">
        <v>50</v>
      </c>
      <c r="G130" s="31"/>
      <c r="H130" s="31"/>
      <c r="I130" s="31"/>
      <c r="J130" s="31"/>
      <c r="K130" s="32"/>
    </row>
    <row r="131" spans="1:11" ht="15">
      <c r="A131" s="36"/>
      <c r="B131" s="37"/>
      <c r="C131" s="38"/>
      <c r="D131" s="29" t="s">
        <v>58</v>
      </c>
      <c r="E131" s="31" t="s">
        <v>188</v>
      </c>
      <c r="F131" s="31">
        <v>30</v>
      </c>
      <c r="G131" s="31"/>
      <c r="H131" s="31"/>
      <c r="I131" s="31"/>
      <c r="J131" s="31"/>
      <c r="K131" s="32"/>
    </row>
    <row r="132" spans="1:11" ht="15">
      <c r="A132" s="26" t="s">
        <v>189</v>
      </c>
      <c r="B132" s="27" t="s">
        <v>190</v>
      </c>
      <c r="C132" s="28" t="s">
        <v>113</v>
      </c>
      <c r="D132" s="29" t="s">
        <v>28</v>
      </c>
      <c r="E132" s="30" t="s">
        <v>177</v>
      </c>
      <c r="F132" s="31">
        <v>15</v>
      </c>
      <c r="G132" s="31"/>
      <c r="H132" s="31"/>
      <c r="I132" s="31"/>
      <c r="J132" s="31"/>
      <c r="K132" s="32"/>
    </row>
    <row r="133" spans="1:11" ht="15">
      <c r="A133" s="33"/>
      <c r="B133" s="34"/>
      <c r="C133" s="35"/>
      <c r="D133" s="29" t="s">
        <v>30</v>
      </c>
      <c r="E133" s="30" t="s">
        <v>178</v>
      </c>
      <c r="F133" s="31">
        <v>15</v>
      </c>
      <c r="G133" s="31"/>
      <c r="H133" s="31"/>
      <c r="I133" s="31"/>
      <c r="J133" s="31"/>
      <c r="K133" s="32"/>
    </row>
    <row r="134" spans="1:11" ht="15">
      <c r="A134" s="42"/>
      <c r="B134" s="43"/>
      <c r="C134" s="48"/>
      <c r="D134" s="29" t="s">
        <v>35</v>
      </c>
      <c r="E134" s="30" t="s">
        <v>187</v>
      </c>
      <c r="F134" s="31">
        <v>15</v>
      </c>
      <c r="G134" s="31"/>
      <c r="H134" s="31"/>
      <c r="I134" s="31"/>
      <c r="J134" s="31"/>
      <c r="K134" s="32"/>
    </row>
    <row r="135" spans="1:11" ht="15">
      <c r="A135" s="36"/>
      <c r="B135" s="37"/>
      <c r="C135" s="38"/>
      <c r="D135" s="29" t="s">
        <v>58</v>
      </c>
      <c r="E135" s="30" t="s">
        <v>191</v>
      </c>
      <c r="F135" s="31">
        <v>15</v>
      </c>
      <c r="G135" s="31"/>
      <c r="H135" s="31"/>
      <c r="I135" s="31"/>
      <c r="J135" s="31"/>
      <c r="K135" s="32"/>
    </row>
    <row r="136" spans="1:11" ht="15">
      <c r="A136" s="26" t="s">
        <v>192</v>
      </c>
      <c r="B136" s="27" t="s">
        <v>193</v>
      </c>
      <c r="C136" s="28">
        <v>93</v>
      </c>
      <c r="D136" s="29" t="s">
        <v>28</v>
      </c>
      <c r="E136" s="30" t="s">
        <v>194</v>
      </c>
      <c r="F136" s="31">
        <v>100</v>
      </c>
      <c r="G136" s="31"/>
      <c r="H136" s="31"/>
      <c r="I136" s="31"/>
      <c r="J136" s="31"/>
      <c r="K136" s="32"/>
    </row>
    <row r="137" spans="1:11" ht="15">
      <c r="A137" s="33"/>
      <c r="B137" s="34"/>
      <c r="C137" s="35"/>
      <c r="D137" s="29" t="s">
        <v>30</v>
      </c>
      <c r="E137" s="30" t="s">
        <v>195</v>
      </c>
      <c r="F137" s="31">
        <v>200</v>
      </c>
      <c r="G137" s="31"/>
      <c r="H137" s="31"/>
      <c r="I137" s="31"/>
      <c r="J137" s="31"/>
      <c r="K137" s="32"/>
    </row>
    <row r="138" spans="1:11" ht="15">
      <c r="A138" s="36"/>
      <c r="B138" s="37"/>
      <c r="C138" s="38"/>
      <c r="D138" s="29" t="s">
        <v>35</v>
      </c>
      <c r="E138" s="30" t="s">
        <v>196</v>
      </c>
      <c r="F138" s="31">
        <v>200</v>
      </c>
      <c r="G138" s="31"/>
      <c r="H138" s="31"/>
      <c r="I138" s="31"/>
      <c r="J138" s="31"/>
      <c r="K138" s="32"/>
    </row>
    <row r="139" spans="1:11" ht="15">
      <c r="A139" s="26" t="s">
        <v>197</v>
      </c>
      <c r="B139" s="27" t="s">
        <v>198</v>
      </c>
      <c r="C139" s="28">
        <v>93</v>
      </c>
      <c r="D139" s="29" t="s">
        <v>28</v>
      </c>
      <c r="E139" s="30" t="s">
        <v>199</v>
      </c>
      <c r="F139" s="31">
        <v>100</v>
      </c>
      <c r="G139" s="31"/>
      <c r="H139" s="31"/>
      <c r="I139" s="31"/>
      <c r="J139" s="31"/>
      <c r="K139" s="32"/>
    </row>
    <row r="140" spans="1:11" ht="15">
      <c r="A140" s="26" t="s">
        <v>200</v>
      </c>
      <c r="B140" s="27" t="s">
        <v>201</v>
      </c>
      <c r="C140" s="28">
        <v>93</v>
      </c>
      <c r="D140" s="29" t="s">
        <v>28</v>
      </c>
      <c r="E140" s="30" t="s">
        <v>202</v>
      </c>
      <c r="F140" s="31">
        <v>100</v>
      </c>
      <c r="G140" s="31"/>
      <c r="H140" s="31"/>
      <c r="I140" s="31"/>
      <c r="J140" s="31"/>
      <c r="K140" s="32"/>
    </row>
    <row r="141" spans="1:11" ht="15">
      <c r="A141" s="26" t="s">
        <v>203</v>
      </c>
      <c r="B141" s="27" t="s">
        <v>201</v>
      </c>
      <c r="C141" s="28" t="s">
        <v>83</v>
      </c>
      <c r="D141" s="29" t="s">
        <v>58</v>
      </c>
      <c r="E141" s="30" t="s">
        <v>204</v>
      </c>
      <c r="F141" s="31">
        <v>20</v>
      </c>
      <c r="G141" s="31"/>
      <c r="H141" s="31"/>
      <c r="I141" s="31"/>
      <c r="J141" s="31"/>
      <c r="K141" s="32"/>
    </row>
    <row r="142" spans="1:11" ht="15">
      <c r="A142" s="26" t="s">
        <v>205</v>
      </c>
      <c r="B142" s="27" t="s">
        <v>206</v>
      </c>
      <c r="C142" s="28" t="s">
        <v>113</v>
      </c>
      <c r="D142" s="29" t="s">
        <v>28</v>
      </c>
      <c r="E142" s="30" t="s">
        <v>207</v>
      </c>
      <c r="F142" s="31">
        <v>150</v>
      </c>
      <c r="G142" s="31"/>
      <c r="H142" s="31"/>
      <c r="I142" s="31"/>
      <c r="J142" s="31"/>
      <c r="K142" s="32"/>
    </row>
    <row r="143" spans="1:11" ht="15">
      <c r="A143" s="42"/>
      <c r="B143" s="43"/>
      <c r="C143" s="44"/>
      <c r="D143" s="29" t="s">
        <v>30</v>
      </c>
      <c r="E143" s="30" t="s">
        <v>208</v>
      </c>
      <c r="F143" s="31">
        <v>150</v>
      </c>
      <c r="G143" s="31"/>
      <c r="H143" s="31"/>
      <c r="I143" s="31"/>
      <c r="J143" s="31"/>
      <c r="K143" s="32"/>
    </row>
    <row r="144" spans="1:11" ht="15">
      <c r="A144" s="42"/>
      <c r="B144" s="43"/>
      <c r="C144" s="44"/>
      <c r="D144" s="29" t="s">
        <v>35</v>
      </c>
      <c r="E144" s="30" t="s">
        <v>209</v>
      </c>
      <c r="F144" s="31">
        <v>150</v>
      </c>
      <c r="G144" s="31"/>
      <c r="H144" s="31"/>
      <c r="I144" s="31"/>
      <c r="J144" s="31"/>
      <c r="K144" s="32"/>
    </row>
    <row r="145" spans="1:11" ht="15">
      <c r="A145" s="42"/>
      <c r="B145" s="43"/>
      <c r="C145" s="44"/>
      <c r="D145" s="29" t="s">
        <v>58</v>
      </c>
      <c r="E145" s="30" t="s">
        <v>204</v>
      </c>
      <c r="F145" s="31">
        <v>20</v>
      </c>
      <c r="G145" s="31"/>
      <c r="H145" s="31"/>
      <c r="I145" s="31"/>
      <c r="J145" s="31"/>
      <c r="K145" s="32"/>
    </row>
    <row r="146" spans="1:11" ht="15">
      <c r="A146" s="26" t="s">
        <v>210</v>
      </c>
      <c r="B146" s="27" t="s">
        <v>211</v>
      </c>
      <c r="C146" s="28">
        <v>86</v>
      </c>
      <c r="D146" s="29" t="s">
        <v>30</v>
      </c>
      <c r="E146" s="31" t="s">
        <v>212</v>
      </c>
      <c r="F146" s="31">
        <v>30</v>
      </c>
      <c r="G146" s="31"/>
      <c r="H146" s="31"/>
      <c r="I146" s="31"/>
      <c r="J146" s="31"/>
      <c r="K146" s="32"/>
    </row>
    <row r="147" spans="1:11" ht="15">
      <c r="A147" s="33"/>
      <c r="B147" s="34"/>
      <c r="C147" s="35"/>
      <c r="D147" s="29" t="s">
        <v>35</v>
      </c>
      <c r="E147" s="31" t="s">
        <v>213</v>
      </c>
      <c r="F147" s="31">
        <v>20</v>
      </c>
      <c r="G147" s="31"/>
      <c r="H147" s="31"/>
      <c r="I147" s="31"/>
      <c r="J147" s="31"/>
      <c r="K147" s="32"/>
    </row>
    <row r="148" spans="1:11" ht="15">
      <c r="A148" s="42"/>
      <c r="B148" s="43"/>
      <c r="C148" s="48"/>
      <c r="D148" s="29" t="s">
        <v>35</v>
      </c>
      <c r="E148" s="31" t="s">
        <v>214</v>
      </c>
      <c r="F148" s="31">
        <v>20</v>
      </c>
      <c r="G148" s="31"/>
      <c r="H148" s="31"/>
      <c r="I148" s="31"/>
      <c r="J148" s="31"/>
      <c r="K148" s="32"/>
    </row>
    <row r="149" spans="1:11" ht="15">
      <c r="A149" s="36"/>
      <c r="B149" s="37"/>
      <c r="C149" s="38"/>
      <c r="D149" s="29" t="s">
        <v>28</v>
      </c>
      <c r="E149" s="31" t="s">
        <v>215</v>
      </c>
      <c r="F149" s="31">
        <v>20</v>
      </c>
      <c r="G149" s="31"/>
      <c r="H149" s="31"/>
      <c r="I149" s="31"/>
      <c r="J149" s="31"/>
      <c r="K149" s="32"/>
    </row>
    <row r="150" spans="1:11" ht="15">
      <c r="A150" s="26" t="s">
        <v>216</v>
      </c>
      <c r="B150" s="27" t="s">
        <v>217</v>
      </c>
      <c r="C150" s="28"/>
      <c r="D150" s="29" t="s">
        <v>35</v>
      </c>
      <c r="E150" s="31" t="s">
        <v>218</v>
      </c>
      <c r="F150" s="31">
        <v>20</v>
      </c>
      <c r="G150" s="31"/>
      <c r="H150" s="31"/>
      <c r="I150" s="31"/>
      <c r="J150" s="31"/>
      <c r="K150" s="32"/>
    </row>
    <row r="151" spans="1:11" ht="15">
      <c r="A151" s="7"/>
      <c r="C151" s="52"/>
      <c r="D151" s="53"/>
      <c r="E151" s="32"/>
      <c r="F151" s="5"/>
      <c r="G151" s="5"/>
      <c r="H151" s="5"/>
      <c r="I151" s="5"/>
      <c r="J151" s="5"/>
      <c r="K151" s="5"/>
    </row>
    <row r="152" spans="1:11" ht="15">
      <c r="A152" s="7"/>
      <c r="B152" s="53"/>
      <c r="C152" s="52"/>
      <c r="D152" s="1"/>
      <c r="E152" s="32"/>
      <c r="F152"/>
      <c r="G152" s="9" t="s">
        <v>219</v>
      </c>
      <c r="H152" s="9"/>
      <c r="I152" s="9"/>
      <c r="K152" s="54"/>
    </row>
    <row r="153" spans="2:9" ht="12.75">
      <c r="B153" s="9" t="s">
        <v>220</v>
      </c>
      <c r="C153" s="9"/>
      <c r="G153" s="9" t="s">
        <v>221</v>
      </c>
      <c r="H153" s="9"/>
      <c r="I153" s="9"/>
    </row>
  </sheetData>
  <mergeCells count="5">
    <mergeCell ref="I2:J2"/>
    <mergeCell ref="I3:J3"/>
    <mergeCell ref="G152:I152"/>
    <mergeCell ref="B153:C153"/>
    <mergeCell ref="G153:I15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0"/>
  <sheetViews>
    <sheetView workbookViewId="0" topLeftCell="D343">
      <selection activeCell="J381" sqref="J381"/>
    </sheetView>
  </sheetViews>
  <sheetFormatPr defaultColWidth="9.00390625" defaultRowHeight="12.75"/>
  <cols>
    <col min="1" max="1" width="3.875" style="7" customWidth="1"/>
    <col min="2" max="2" width="36.875" style="0" customWidth="1"/>
    <col min="3" max="3" width="10.75390625" style="0" customWidth="1"/>
    <col min="4" max="4" width="19.625" style="1" customWidth="1"/>
    <col min="5" max="5" width="17.875" style="1" customWidth="1"/>
    <col min="6" max="6" width="15.875" style="5" customWidth="1"/>
    <col min="7" max="7" width="18.00390625" style="5" customWidth="1"/>
    <col min="8" max="8" width="20.375" style="0" customWidth="1"/>
    <col min="9" max="9" width="29.25390625" style="0" customWidth="1"/>
    <col min="10" max="10" width="14.125" style="0" customWidth="1"/>
  </cols>
  <sheetData>
    <row r="1" ht="12.75">
      <c r="C1" s="55"/>
    </row>
    <row r="3" spans="1:8" ht="12.75">
      <c r="A3" s="56"/>
      <c r="B3" s="55"/>
      <c r="C3" s="55"/>
      <c r="D3" s="57"/>
      <c r="E3" s="57"/>
      <c r="F3" s="58"/>
      <c r="G3" s="58" t="s">
        <v>222</v>
      </c>
      <c r="H3" s="55" t="s">
        <v>223</v>
      </c>
    </row>
    <row r="4" spans="1:9" ht="12.75">
      <c r="A4" s="56"/>
      <c r="B4" s="57"/>
      <c r="C4" s="57"/>
      <c r="D4" s="57"/>
      <c r="E4" s="57" t="s">
        <v>224</v>
      </c>
      <c r="F4" s="58"/>
      <c r="G4" s="59">
        <v>60000</v>
      </c>
      <c r="H4" s="59" t="s">
        <v>225</v>
      </c>
      <c r="I4" s="60"/>
    </row>
    <row r="5" spans="1:8" ht="12.75">
      <c r="A5" s="56"/>
      <c r="B5" s="57"/>
      <c r="C5" s="57"/>
      <c r="D5" s="57"/>
      <c r="E5" s="57"/>
      <c r="F5" s="58"/>
      <c r="G5" s="58"/>
      <c r="H5" s="61">
        <f>G4*H4</f>
        <v>0</v>
      </c>
    </row>
    <row r="6" spans="1:8" ht="12.75">
      <c r="A6" s="56"/>
      <c r="B6" s="62" t="s">
        <v>226</v>
      </c>
      <c r="D6" s="57"/>
      <c r="E6" s="57"/>
      <c r="F6" s="58"/>
      <c r="G6" s="58"/>
      <c r="H6" s="57"/>
    </row>
    <row r="7" spans="1:8" ht="12.75">
      <c r="A7" s="56"/>
      <c r="B7" s="57"/>
      <c r="D7" s="57"/>
      <c r="E7" s="57"/>
      <c r="F7" s="58"/>
      <c r="G7" s="58"/>
      <c r="H7" s="57"/>
    </row>
    <row r="8" spans="1:8" ht="12.75">
      <c r="A8" s="63"/>
      <c r="B8" s="64" t="s">
        <v>227</v>
      </c>
      <c r="C8" s="65"/>
      <c r="D8" s="64" t="s">
        <v>228</v>
      </c>
      <c r="E8" s="66"/>
      <c r="F8" s="58"/>
      <c r="G8" s="58"/>
      <c r="H8" s="57"/>
    </row>
    <row r="9" spans="1:8" ht="12.75">
      <c r="A9" s="56"/>
      <c r="B9" s="57"/>
      <c r="D9" s="57"/>
      <c r="E9" s="57"/>
      <c r="F9" s="58"/>
      <c r="G9" s="58"/>
      <c r="H9" s="57"/>
    </row>
    <row r="10" spans="1:8" ht="12.75">
      <c r="A10" s="56"/>
      <c r="B10" s="67"/>
      <c r="D10" s="57"/>
      <c r="E10" s="57"/>
      <c r="F10" s="58"/>
      <c r="G10" s="58"/>
      <c r="H10" s="57"/>
    </row>
    <row r="11" spans="1:8" ht="12.75">
      <c r="A11" s="56"/>
      <c r="B11" s="57"/>
      <c r="D11" s="57"/>
      <c r="E11" s="57"/>
      <c r="F11" s="58"/>
      <c r="G11" s="58"/>
      <c r="H11" s="57"/>
    </row>
    <row r="12" spans="1:9" ht="15">
      <c r="A12" s="52" t="s">
        <v>4</v>
      </c>
      <c r="B12" s="68" t="s">
        <v>5</v>
      </c>
      <c r="C12" s="53" t="s">
        <v>229</v>
      </c>
      <c r="D12" s="52" t="s">
        <v>230</v>
      </c>
      <c r="E12" s="52" t="s">
        <v>9</v>
      </c>
      <c r="F12" s="32" t="s">
        <v>231</v>
      </c>
      <c r="G12" s="32" t="s">
        <v>232</v>
      </c>
      <c r="I12" s="56" t="s">
        <v>233</v>
      </c>
    </row>
    <row r="13" spans="1:9" ht="15">
      <c r="A13" s="52"/>
      <c r="B13" s="68" t="s">
        <v>234</v>
      </c>
      <c r="C13" s="53"/>
      <c r="D13" s="52" t="s">
        <v>235</v>
      </c>
      <c r="E13" s="52" t="s">
        <v>18</v>
      </c>
      <c r="F13" s="32" t="s">
        <v>236</v>
      </c>
      <c r="G13" s="32" t="s">
        <v>237</v>
      </c>
      <c r="I13" s="56"/>
    </row>
    <row r="14" spans="1:9" ht="15">
      <c r="A14" s="52"/>
      <c r="B14" s="68"/>
      <c r="C14" s="53"/>
      <c r="D14" s="52"/>
      <c r="E14" s="68"/>
      <c r="F14" s="69"/>
      <c r="G14" s="69"/>
      <c r="I14" s="57"/>
    </row>
    <row r="15" spans="1:9" ht="15">
      <c r="A15" s="52"/>
      <c r="B15" s="68"/>
      <c r="C15" s="53"/>
      <c r="D15" s="52"/>
      <c r="E15" s="68"/>
      <c r="F15" s="69"/>
      <c r="G15" s="69"/>
      <c r="I15" s="57"/>
    </row>
    <row r="16" spans="1:9" ht="15">
      <c r="A16" s="52"/>
      <c r="B16" s="68" t="s">
        <v>238</v>
      </c>
      <c r="C16" s="53"/>
      <c r="D16" s="52"/>
      <c r="E16" s="68"/>
      <c r="F16" s="69"/>
      <c r="G16" s="69"/>
      <c r="I16" s="57"/>
    </row>
    <row r="17" spans="1:9" ht="15">
      <c r="A17" s="52">
        <v>1</v>
      </c>
      <c r="B17" s="70" t="s">
        <v>239</v>
      </c>
      <c r="C17" s="71">
        <v>96</v>
      </c>
      <c r="D17" s="44" t="s">
        <v>240</v>
      </c>
      <c r="E17" s="44">
        <v>40</v>
      </c>
      <c r="F17" s="72">
        <v>60</v>
      </c>
      <c r="G17" s="72">
        <f>E17*F17</f>
        <v>2400</v>
      </c>
      <c r="H17" t="s">
        <v>241</v>
      </c>
      <c r="I17" s="56" t="s">
        <v>242</v>
      </c>
    </row>
    <row r="18" spans="1:9" ht="15">
      <c r="A18" s="52">
        <v>2</v>
      </c>
      <c r="B18" s="70" t="s">
        <v>243</v>
      </c>
      <c r="C18" s="71">
        <v>97</v>
      </c>
      <c r="D18" s="44" t="s">
        <v>244</v>
      </c>
      <c r="E18" s="44">
        <v>44</v>
      </c>
      <c r="F18" s="72">
        <v>60</v>
      </c>
      <c r="G18" s="72">
        <f>E18*F18</f>
        <v>2640</v>
      </c>
      <c r="H18" t="s">
        <v>245</v>
      </c>
      <c r="I18" s="56"/>
    </row>
    <row r="19" spans="1:9" ht="15">
      <c r="A19" s="52">
        <v>3</v>
      </c>
      <c r="B19" s="70" t="s">
        <v>246</v>
      </c>
      <c r="C19" s="71">
        <v>97</v>
      </c>
      <c r="D19" s="44" t="s">
        <v>247</v>
      </c>
      <c r="E19" s="44">
        <v>60</v>
      </c>
      <c r="F19" s="72">
        <v>77</v>
      </c>
      <c r="G19" s="72">
        <f>E19*F19</f>
        <v>4620</v>
      </c>
      <c r="I19" s="56" t="s">
        <v>248</v>
      </c>
    </row>
    <row r="20" spans="1:9" ht="15">
      <c r="A20" s="52">
        <v>4</v>
      </c>
      <c r="B20" s="70" t="s">
        <v>249</v>
      </c>
      <c r="C20" s="71">
        <v>97</v>
      </c>
      <c r="D20" s="44" t="s">
        <v>250</v>
      </c>
      <c r="E20" s="44">
        <v>10</v>
      </c>
      <c r="F20" s="72">
        <v>85</v>
      </c>
      <c r="G20" s="72">
        <f>E20*F20</f>
        <v>850</v>
      </c>
      <c r="I20" s="57"/>
    </row>
    <row r="21" spans="1:9" ht="15">
      <c r="A21" s="52">
        <v>5</v>
      </c>
      <c r="B21" s="70" t="s">
        <v>251</v>
      </c>
      <c r="C21" s="71"/>
      <c r="D21" s="44" t="s">
        <v>252</v>
      </c>
      <c r="E21" s="44">
        <v>10</v>
      </c>
      <c r="F21" s="72">
        <v>75</v>
      </c>
      <c r="G21" s="72">
        <f>E21*F21</f>
        <v>750</v>
      </c>
      <c r="I21" s="57"/>
    </row>
    <row r="22" spans="1:9" ht="15">
      <c r="A22" s="52">
        <v>6</v>
      </c>
      <c r="B22" s="70" t="s">
        <v>253</v>
      </c>
      <c r="C22" s="71">
        <v>-95</v>
      </c>
      <c r="D22" s="44" t="s">
        <v>254</v>
      </c>
      <c r="E22" s="44">
        <v>50</v>
      </c>
      <c r="F22" s="72">
        <v>25</v>
      </c>
      <c r="G22" s="72">
        <f>E22*F22</f>
        <v>1250</v>
      </c>
      <c r="I22" s="57"/>
    </row>
    <row r="23" spans="1:9" ht="15">
      <c r="A23" s="52" t="s">
        <v>54</v>
      </c>
      <c r="B23" s="70" t="s">
        <v>255</v>
      </c>
      <c r="C23" s="44" t="s">
        <v>256</v>
      </c>
      <c r="D23" s="44" t="s">
        <v>257</v>
      </c>
      <c r="E23" s="44">
        <v>500</v>
      </c>
      <c r="F23" s="72">
        <v>30</v>
      </c>
      <c r="G23" s="72">
        <f>E23*F23</f>
        <v>15000</v>
      </c>
      <c r="I23" s="57"/>
    </row>
    <row r="24" spans="1:9" ht="15">
      <c r="A24" s="52"/>
      <c r="B24" s="43"/>
      <c r="C24" s="71"/>
      <c r="D24" s="70"/>
      <c r="E24" s="44"/>
      <c r="F24" s="73"/>
      <c r="G24" s="73"/>
      <c r="I24" s="57"/>
    </row>
    <row r="25" spans="1:9" ht="15">
      <c r="A25" s="52"/>
      <c r="B25" s="43"/>
      <c r="C25" s="43"/>
      <c r="D25" s="70"/>
      <c r="E25" s="74">
        <f>E17+E18+E19+E20+E21+E22+E23</f>
        <v>714</v>
      </c>
      <c r="F25" s="75">
        <f>SUM(F17:F24)</f>
        <v>412</v>
      </c>
      <c r="G25" s="75">
        <f>SUM(G17:G24)</f>
        <v>27510</v>
      </c>
      <c r="I25" s="57"/>
    </row>
    <row r="26" ht="12.75">
      <c r="I26" s="57"/>
    </row>
    <row r="27" spans="4:9" ht="12.75">
      <c r="D27" s="76"/>
      <c r="I27" s="57"/>
    </row>
    <row r="29" spans="1:4" ht="15">
      <c r="A29" s="7" t="s">
        <v>258</v>
      </c>
      <c r="B29" s="77" t="s">
        <v>259</v>
      </c>
      <c r="D29" s="68"/>
    </row>
    <row r="31" spans="2:5" ht="12.75">
      <c r="B31" s="78" t="s">
        <v>260</v>
      </c>
      <c r="C31" s="65"/>
      <c r="D31" s="64" t="s">
        <v>228</v>
      </c>
      <c r="E31" s="79"/>
    </row>
    <row r="32" spans="2:4" ht="12.75">
      <c r="B32" s="11"/>
      <c r="D32" s="12"/>
    </row>
    <row r="33" spans="2:4" ht="12.75">
      <c r="B33" s="11"/>
      <c r="D33" s="12"/>
    </row>
    <row r="34" ht="12.75">
      <c r="I34" s="80" t="s">
        <v>233</v>
      </c>
    </row>
    <row r="35" spans="1:9" ht="15">
      <c r="A35" s="52" t="s">
        <v>4</v>
      </c>
      <c r="B35" s="81" t="s">
        <v>5</v>
      </c>
      <c r="C35" s="53" t="s">
        <v>229</v>
      </c>
      <c r="D35" s="68" t="s">
        <v>230</v>
      </c>
      <c r="E35" s="52" t="s">
        <v>9</v>
      </c>
      <c r="F35" s="32" t="s">
        <v>231</v>
      </c>
      <c r="G35" s="32" t="s">
        <v>232</v>
      </c>
      <c r="I35" s="80"/>
    </row>
    <row r="36" spans="1:9" ht="15">
      <c r="A36" s="52"/>
      <c r="B36" s="81" t="s">
        <v>234</v>
      </c>
      <c r="C36" s="53"/>
      <c r="D36" s="68" t="s">
        <v>235</v>
      </c>
      <c r="E36" s="52" t="s">
        <v>18</v>
      </c>
      <c r="F36" s="32" t="s">
        <v>236</v>
      </c>
      <c r="G36" s="32" t="s">
        <v>237</v>
      </c>
      <c r="I36" s="80"/>
    </row>
    <row r="37" spans="1:9" ht="15">
      <c r="A37" s="52"/>
      <c r="B37" s="53"/>
      <c r="C37" s="53"/>
      <c r="D37" s="68"/>
      <c r="E37" s="68"/>
      <c r="F37" s="32"/>
      <c r="G37" s="32"/>
      <c r="I37" s="80"/>
    </row>
    <row r="38" spans="1:7" ht="15">
      <c r="A38" s="52"/>
      <c r="B38" s="53"/>
      <c r="C38" s="53"/>
      <c r="D38" s="68"/>
      <c r="E38" s="68"/>
      <c r="F38" s="32"/>
      <c r="G38" s="32"/>
    </row>
    <row r="39" spans="1:9" ht="15">
      <c r="A39" s="52"/>
      <c r="B39" s="53"/>
      <c r="C39" s="53"/>
      <c r="D39" s="68"/>
      <c r="E39" s="68"/>
      <c r="F39" s="69"/>
      <c r="G39" s="69"/>
      <c r="I39" s="80" t="s">
        <v>242</v>
      </c>
    </row>
    <row r="40" spans="1:9" ht="15">
      <c r="A40" s="52">
        <v>1</v>
      </c>
      <c r="B40" s="82" t="s">
        <v>261</v>
      </c>
      <c r="C40" s="71">
        <v>96</v>
      </c>
      <c r="D40" s="44">
        <v>7663466</v>
      </c>
      <c r="E40" s="44">
        <v>30</v>
      </c>
      <c r="F40" s="72">
        <v>60</v>
      </c>
      <c r="G40" s="72">
        <f>E40*F40</f>
        <v>1800</v>
      </c>
      <c r="I40" s="80" t="s">
        <v>248</v>
      </c>
    </row>
    <row r="41" spans="1:9" ht="15">
      <c r="A41" s="52" t="s">
        <v>32</v>
      </c>
      <c r="B41" s="82" t="s">
        <v>262</v>
      </c>
      <c r="C41" s="44" t="s">
        <v>67</v>
      </c>
      <c r="D41" s="44" t="s">
        <v>263</v>
      </c>
      <c r="E41" s="44">
        <v>40</v>
      </c>
      <c r="F41" s="72">
        <v>60</v>
      </c>
      <c r="G41" s="72">
        <f>E41*F41</f>
        <v>2400</v>
      </c>
      <c r="H41">
        <v>7779409</v>
      </c>
      <c r="I41" s="80"/>
    </row>
    <row r="42" spans="1:9" ht="15">
      <c r="A42" s="52" t="s">
        <v>37</v>
      </c>
      <c r="B42" s="82" t="s">
        <v>264</v>
      </c>
      <c r="C42" s="44" t="s">
        <v>67</v>
      </c>
      <c r="D42" s="52" t="s">
        <v>265</v>
      </c>
      <c r="E42" s="44">
        <v>4</v>
      </c>
      <c r="F42" s="72">
        <v>60</v>
      </c>
      <c r="G42" s="72">
        <f>E42*F42</f>
        <v>240</v>
      </c>
      <c r="I42" s="80"/>
    </row>
    <row r="43" spans="1:9" ht="15">
      <c r="A43" s="52" t="s">
        <v>41</v>
      </c>
      <c r="B43" s="82" t="s">
        <v>266</v>
      </c>
      <c r="C43" s="71">
        <v>97</v>
      </c>
      <c r="D43" s="44" t="s">
        <v>267</v>
      </c>
      <c r="E43" s="44">
        <v>6</v>
      </c>
      <c r="F43" s="72">
        <v>13.33</v>
      </c>
      <c r="G43" s="72">
        <f>E43*F43</f>
        <v>79.98</v>
      </c>
      <c r="I43" s="80"/>
    </row>
    <row r="44" spans="1:9" ht="15">
      <c r="A44" s="52" t="s">
        <v>46</v>
      </c>
      <c r="B44" s="82" t="s">
        <v>268</v>
      </c>
      <c r="C44" s="71">
        <v>99</v>
      </c>
      <c r="D44" s="44" t="s">
        <v>267</v>
      </c>
      <c r="E44" s="44">
        <v>6</v>
      </c>
      <c r="F44" s="72">
        <v>10</v>
      </c>
      <c r="G44" s="72">
        <f>E44*F44</f>
        <v>60</v>
      </c>
      <c r="I44" s="80"/>
    </row>
    <row r="45" spans="1:9" ht="15">
      <c r="A45" s="52" t="s">
        <v>50</v>
      </c>
      <c r="B45" s="82" t="s">
        <v>269</v>
      </c>
      <c r="C45" s="71">
        <v>99</v>
      </c>
      <c r="D45" s="44">
        <v>5026785</v>
      </c>
      <c r="E45" s="44">
        <v>10</v>
      </c>
      <c r="F45" s="72">
        <v>80</v>
      </c>
      <c r="G45" s="72">
        <f>E45*F45</f>
        <v>800</v>
      </c>
      <c r="I45" s="80"/>
    </row>
    <row r="46" spans="1:9" ht="15">
      <c r="A46" s="52" t="s">
        <v>54</v>
      </c>
      <c r="B46" s="82" t="s">
        <v>270</v>
      </c>
      <c r="C46" s="71">
        <v>99</v>
      </c>
      <c r="D46" s="44" t="s">
        <v>271</v>
      </c>
      <c r="E46" s="44">
        <v>10</v>
      </c>
      <c r="F46" s="72">
        <v>100</v>
      </c>
      <c r="G46" s="72">
        <f>E46*F46</f>
        <v>1000</v>
      </c>
      <c r="H46">
        <v>1025911</v>
      </c>
      <c r="I46" s="80"/>
    </row>
    <row r="47" spans="1:9" ht="15">
      <c r="A47" s="52" t="s">
        <v>60</v>
      </c>
      <c r="B47" s="82" t="s">
        <v>272</v>
      </c>
      <c r="C47" s="71">
        <v>98</v>
      </c>
      <c r="D47" s="44">
        <v>5029815</v>
      </c>
      <c r="E47" s="44">
        <v>200</v>
      </c>
      <c r="F47" s="72">
        <v>70</v>
      </c>
      <c r="G47" s="72">
        <f>E47*F47</f>
        <v>14000</v>
      </c>
      <c r="I47" s="80"/>
    </row>
    <row r="48" spans="1:9" ht="15">
      <c r="A48" s="52" t="s">
        <v>65</v>
      </c>
      <c r="B48" s="82" t="s">
        <v>273</v>
      </c>
      <c r="C48" s="44" t="s">
        <v>113</v>
      </c>
      <c r="D48" s="44" t="s">
        <v>274</v>
      </c>
      <c r="E48" s="44">
        <v>20</v>
      </c>
      <c r="F48" s="72">
        <v>200</v>
      </c>
      <c r="G48" s="72">
        <f>E48*F48</f>
        <v>4000</v>
      </c>
      <c r="I48" s="80"/>
    </row>
    <row r="49" spans="1:9" ht="15">
      <c r="A49" s="52" t="s">
        <v>72</v>
      </c>
      <c r="B49" s="82" t="s">
        <v>275</v>
      </c>
      <c r="C49" s="71">
        <v>98</v>
      </c>
      <c r="D49" s="44" t="s">
        <v>276</v>
      </c>
      <c r="E49" s="44">
        <v>2</v>
      </c>
      <c r="F49" s="72">
        <v>55</v>
      </c>
      <c r="G49" s="72">
        <f>E49*F49</f>
        <v>110</v>
      </c>
      <c r="I49" s="80"/>
    </row>
    <row r="50" spans="1:9" ht="15">
      <c r="A50" s="52" t="s">
        <v>77</v>
      </c>
      <c r="B50" s="82" t="s">
        <v>277</v>
      </c>
      <c r="C50" s="44" t="s">
        <v>67</v>
      </c>
      <c r="D50" s="44" t="s">
        <v>278</v>
      </c>
      <c r="E50" s="44">
        <v>40</v>
      </c>
      <c r="F50" s="72">
        <v>70</v>
      </c>
      <c r="G50" s="72">
        <f>E50*F50</f>
        <v>2800</v>
      </c>
      <c r="I50" s="80"/>
    </row>
    <row r="51" spans="1:9" ht="15">
      <c r="A51" s="52" t="s">
        <v>81</v>
      </c>
      <c r="B51" s="82" t="s">
        <v>279</v>
      </c>
      <c r="C51" s="44" t="s">
        <v>67</v>
      </c>
      <c r="D51" s="44" t="s">
        <v>280</v>
      </c>
      <c r="E51" s="44">
        <v>30</v>
      </c>
      <c r="F51" s="72">
        <v>70</v>
      </c>
      <c r="G51" s="72">
        <f>E51*F51</f>
        <v>2100</v>
      </c>
      <c r="I51" s="80"/>
    </row>
    <row r="52" spans="1:9" ht="15">
      <c r="A52" s="52" t="s">
        <v>86</v>
      </c>
      <c r="B52" s="82" t="s">
        <v>281</v>
      </c>
      <c r="C52" s="44" t="s">
        <v>67</v>
      </c>
      <c r="D52" s="44" t="s">
        <v>282</v>
      </c>
      <c r="E52" s="44">
        <v>8</v>
      </c>
      <c r="F52" s="72">
        <v>80</v>
      </c>
      <c r="G52" s="72">
        <f>E52*F52</f>
        <v>640</v>
      </c>
      <c r="I52" s="80"/>
    </row>
    <row r="53" spans="1:9" ht="15">
      <c r="A53" s="52" t="s">
        <v>89</v>
      </c>
      <c r="B53" s="82" t="s">
        <v>283</v>
      </c>
      <c r="C53" s="44"/>
      <c r="D53" s="44" t="s">
        <v>284</v>
      </c>
      <c r="E53" s="44">
        <v>8</v>
      </c>
      <c r="F53" s="72">
        <v>80</v>
      </c>
      <c r="G53" s="72">
        <f>E53*F53</f>
        <v>640</v>
      </c>
      <c r="I53" s="80"/>
    </row>
    <row r="54" spans="1:9" ht="15">
      <c r="A54" s="52" t="s">
        <v>93</v>
      </c>
      <c r="B54" s="82" t="s">
        <v>285</v>
      </c>
      <c r="C54" s="44" t="s">
        <v>67</v>
      </c>
      <c r="D54" s="44" t="s">
        <v>286</v>
      </c>
      <c r="E54" s="44">
        <v>40</v>
      </c>
      <c r="F54" s="72">
        <v>80</v>
      </c>
      <c r="G54" s="72">
        <f>E54*F54</f>
        <v>3200</v>
      </c>
      <c r="I54" s="80"/>
    </row>
    <row r="55" spans="1:9" ht="15">
      <c r="A55" s="52"/>
      <c r="B55" s="82" t="s">
        <v>287</v>
      </c>
      <c r="C55" s="44"/>
      <c r="D55" s="44" t="s">
        <v>288</v>
      </c>
      <c r="E55" s="44">
        <v>40</v>
      </c>
      <c r="F55" s="72">
        <v>80</v>
      </c>
      <c r="G55" s="72">
        <f>E55*F55</f>
        <v>3200</v>
      </c>
      <c r="I55" s="80"/>
    </row>
    <row r="56" spans="1:9" ht="15">
      <c r="A56" s="52" t="s">
        <v>99</v>
      </c>
      <c r="B56" s="82" t="s">
        <v>289</v>
      </c>
      <c r="C56" s="44" t="s">
        <v>113</v>
      </c>
      <c r="D56" s="44" t="s">
        <v>290</v>
      </c>
      <c r="E56" s="44">
        <v>40</v>
      </c>
      <c r="F56" s="72">
        <v>70</v>
      </c>
      <c r="G56" s="72">
        <f>E56*F56</f>
        <v>2800</v>
      </c>
      <c r="I56" s="80"/>
    </row>
    <row r="57" spans="1:9" ht="15">
      <c r="A57" s="52"/>
      <c r="B57" s="82" t="s">
        <v>291</v>
      </c>
      <c r="C57" s="44"/>
      <c r="D57" s="44" t="s">
        <v>292</v>
      </c>
      <c r="E57" s="44">
        <v>60</v>
      </c>
      <c r="F57" s="32">
        <v>80</v>
      </c>
      <c r="G57" s="72">
        <f>E57*F57</f>
        <v>4800</v>
      </c>
      <c r="I57" s="80"/>
    </row>
    <row r="58" spans="1:9" ht="15">
      <c r="A58" s="52" t="s">
        <v>103</v>
      </c>
      <c r="B58" s="82" t="s">
        <v>293</v>
      </c>
      <c r="C58" s="44" t="s">
        <v>294</v>
      </c>
      <c r="D58" s="44" t="s">
        <v>295</v>
      </c>
      <c r="E58" s="44">
        <v>60</v>
      </c>
      <c r="F58" s="72">
        <v>60</v>
      </c>
      <c r="G58" s="72">
        <f>E58*F58</f>
        <v>3600</v>
      </c>
      <c r="I58" s="80"/>
    </row>
    <row r="59" spans="1:9" ht="15">
      <c r="A59" s="52" t="s">
        <v>106</v>
      </c>
      <c r="B59" s="82" t="s">
        <v>198</v>
      </c>
      <c r="C59" s="44" t="s">
        <v>294</v>
      </c>
      <c r="D59" s="44" t="s">
        <v>296</v>
      </c>
      <c r="E59" s="44">
        <v>60</v>
      </c>
      <c r="F59" s="72">
        <v>50</v>
      </c>
      <c r="G59" s="72">
        <f>E59*F59</f>
        <v>3000</v>
      </c>
      <c r="I59" s="80"/>
    </row>
    <row r="60" spans="1:7" ht="15">
      <c r="A60" s="52" t="s">
        <v>111</v>
      </c>
      <c r="B60" s="82" t="s">
        <v>297</v>
      </c>
      <c r="C60" s="44" t="s">
        <v>294</v>
      </c>
      <c r="D60" s="44" t="s">
        <v>298</v>
      </c>
      <c r="E60" s="44">
        <v>80</v>
      </c>
      <c r="F60" s="72">
        <v>130</v>
      </c>
      <c r="G60" s="72">
        <f>E60*F60</f>
        <v>10400</v>
      </c>
    </row>
    <row r="61" spans="1:7" ht="15">
      <c r="A61" s="52" t="s">
        <v>117</v>
      </c>
      <c r="B61" s="82" t="s">
        <v>299</v>
      </c>
      <c r="C61" s="44" t="s">
        <v>83</v>
      </c>
      <c r="D61" s="44" t="s">
        <v>300</v>
      </c>
      <c r="E61" s="44">
        <v>120</v>
      </c>
      <c r="F61" s="72">
        <v>130</v>
      </c>
      <c r="G61" s="72">
        <f>E61*F61</f>
        <v>15600</v>
      </c>
    </row>
    <row r="62" spans="1:7" ht="15">
      <c r="A62" s="52" t="s">
        <v>122</v>
      </c>
      <c r="B62" s="82" t="s">
        <v>301</v>
      </c>
      <c r="C62" s="44" t="s">
        <v>83</v>
      </c>
      <c r="D62" s="44" t="s">
        <v>302</v>
      </c>
      <c r="E62" s="44">
        <v>120</v>
      </c>
      <c r="F62" s="72">
        <v>140</v>
      </c>
      <c r="G62" s="72">
        <f>E62*F62</f>
        <v>16800</v>
      </c>
    </row>
    <row r="63" spans="1:7" ht="15">
      <c r="A63" s="52" t="s">
        <v>127</v>
      </c>
      <c r="B63" s="82" t="s">
        <v>303</v>
      </c>
      <c r="C63" s="44" t="s">
        <v>113</v>
      </c>
      <c r="D63" s="44" t="s">
        <v>304</v>
      </c>
      <c r="E63" s="44">
        <v>120</v>
      </c>
      <c r="F63" s="72">
        <v>150</v>
      </c>
      <c r="G63" s="72">
        <f>E63*F63</f>
        <v>18000</v>
      </c>
    </row>
    <row r="64" spans="1:7" ht="15">
      <c r="A64" s="52" t="s">
        <v>132</v>
      </c>
      <c r="B64" s="83" t="s">
        <v>305</v>
      </c>
      <c r="C64" s="52" t="s">
        <v>306</v>
      </c>
      <c r="D64" s="52" t="s">
        <v>307</v>
      </c>
      <c r="E64" s="52">
        <v>20</v>
      </c>
      <c r="F64" s="32">
        <v>80</v>
      </c>
      <c r="G64" s="72">
        <f>E64*F64</f>
        <v>1600</v>
      </c>
    </row>
    <row r="65" spans="1:7" ht="15">
      <c r="A65" s="52" t="s">
        <v>137</v>
      </c>
      <c r="B65" s="82" t="s">
        <v>308</v>
      </c>
      <c r="C65" s="44" t="s">
        <v>306</v>
      </c>
      <c r="D65" s="52" t="s">
        <v>309</v>
      </c>
      <c r="E65" s="52">
        <v>10</v>
      </c>
      <c r="F65" s="72">
        <v>90</v>
      </c>
      <c r="G65" s="72">
        <f>E65*F65</f>
        <v>900</v>
      </c>
    </row>
    <row r="66" ht="15">
      <c r="A66" s="52"/>
    </row>
    <row r="67" spans="1:7" ht="15">
      <c r="A67" s="52"/>
      <c r="B67" s="43"/>
      <c r="C67" s="71"/>
      <c r="D67" s="70"/>
      <c r="E67" s="68"/>
      <c r="F67" s="69"/>
      <c r="G67" s="69"/>
    </row>
    <row r="68" spans="1:7" ht="15">
      <c r="A68" s="52"/>
      <c r="B68" s="53"/>
      <c r="C68" s="53"/>
      <c r="D68" s="68"/>
      <c r="E68" s="68"/>
      <c r="F68" s="69"/>
      <c r="G68" s="69"/>
    </row>
    <row r="69" spans="1:7" ht="15">
      <c r="A69" s="52"/>
      <c r="B69" s="53"/>
      <c r="C69" s="53"/>
      <c r="D69" s="68"/>
      <c r="E69" s="74">
        <f>SUM(E40:E68)</f>
      </c>
      <c r="F69" s="75">
        <f>SUM(F40:F68)</f>
        <v>2148.33</v>
      </c>
      <c r="G69" s="84">
        <f>SUM(G40:G68)</f>
        <v>114569.98</v>
      </c>
    </row>
    <row r="70" ht="15">
      <c r="A70" s="52"/>
    </row>
    <row r="71" ht="15">
      <c r="A71" s="52"/>
    </row>
    <row r="72" ht="15">
      <c r="A72" s="52"/>
    </row>
    <row r="73" ht="15">
      <c r="A73" s="52"/>
    </row>
    <row r="80" ht="12.75">
      <c r="B80" s="77" t="s">
        <v>310</v>
      </c>
    </row>
    <row r="82" spans="1:5" ht="12.75">
      <c r="A82" s="7" t="s">
        <v>258</v>
      </c>
      <c r="B82" s="78" t="s">
        <v>311</v>
      </c>
      <c r="C82" s="65"/>
      <c r="D82" s="64" t="s">
        <v>312</v>
      </c>
      <c r="E82" s="79"/>
    </row>
    <row r="83" spans="2:9" ht="12.75">
      <c r="B83" s="11"/>
      <c r="D83" s="12"/>
      <c r="I83" s="80" t="s">
        <v>313</v>
      </c>
    </row>
    <row r="84" spans="1:9" ht="15">
      <c r="A84" s="52" t="s">
        <v>4</v>
      </c>
      <c r="B84" s="53" t="s">
        <v>5</v>
      </c>
      <c r="C84" s="53"/>
      <c r="D84" s="68" t="s">
        <v>230</v>
      </c>
      <c r="E84" s="52" t="s">
        <v>9</v>
      </c>
      <c r="F84" s="32" t="s">
        <v>231</v>
      </c>
      <c r="G84" s="32" t="s">
        <v>232</v>
      </c>
      <c r="I84" s="80" t="s">
        <v>314</v>
      </c>
    </row>
    <row r="85" spans="1:7" ht="15">
      <c r="A85" s="52"/>
      <c r="B85" s="53" t="s">
        <v>14</v>
      </c>
      <c r="C85" s="53"/>
      <c r="D85" s="68" t="s">
        <v>235</v>
      </c>
      <c r="E85" s="52" t="s">
        <v>18</v>
      </c>
      <c r="F85" s="32" t="s">
        <v>236</v>
      </c>
      <c r="G85" s="32" t="s">
        <v>237</v>
      </c>
    </row>
    <row r="86" spans="1:7" ht="15">
      <c r="A86" s="52"/>
      <c r="B86" s="85"/>
      <c r="C86" s="53"/>
      <c r="D86" s="86"/>
      <c r="E86" s="52"/>
      <c r="F86" s="32"/>
      <c r="G86" s="32"/>
    </row>
    <row r="87" spans="1:9" ht="15">
      <c r="A87" s="52"/>
      <c r="B87" s="53"/>
      <c r="C87" s="53"/>
      <c r="D87" s="68"/>
      <c r="E87" s="52"/>
      <c r="F87" s="32"/>
      <c r="G87" s="32"/>
      <c r="I87" s="80" t="s">
        <v>315</v>
      </c>
    </row>
    <row r="88" spans="1:9" ht="15">
      <c r="A88" s="52">
        <v>1</v>
      </c>
      <c r="B88" s="53" t="s">
        <v>316</v>
      </c>
      <c r="C88" s="87">
        <v>98</v>
      </c>
      <c r="D88" s="52" t="s">
        <v>317</v>
      </c>
      <c r="E88" s="52">
        <v>10</v>
      </c>
      <c r="F88" s="32">
        <v>200</v>
      </c>
      <c r="G88" s="32">
        <v>400</v>
      </c>
      <c r="I88" s="80" t="s">
        <v>248</v>
      </c>
    </row>
    <row r="89" spans="1:9" ht="15">
      <c r="A89" s="52">
        <v>2</v>
      </c>
      <c r="B89" s="53" t="s">
        <v>318</v>
      </c>
      <c r="C89" s="87">
        <v>99</v>
      </c>
      <c r="D89" s="52" t="s">
        <v>319</v>
      </c>
      <c r="E89" s="52">
        <v>10</v>
      </c>
      <c r="F89" s="32">
        <v>250</v>
      </c>
      <c r="G89" s="32">
        <v>500</v>
      </c>
      <c r="I89" s="80"/>
    </row>
    <row r="90" spans="1:9" ht="15">
      <c r="A90" s="52">
        <v>3</v>
      </c>
      <c r="B90" s="53" t="s">
        <v>320</v>
      </c>
      <c r="C90" s="87">
        <v>99</v>
      </c>
      <c r="D90" s="52" t="s">
        <v>321</v>
      </c>
      <c r="E90" s="52">
        <v>20</v>
      </c>
      <c r="F90" s="32">
        <v>120</v>
      </c>
      <c r="G90" s="32">
        <v>700</v>
      </c>
      <c r="I90" s="80"/>
    </row>
    <row r="91" spans="1:9" ht="15">
      <c r="A91" s="52" t="s">
        <v>41</v>
      </c>
      <c r="B91" s="53"/>
      <c r="C91" s="53"/>
      <c r="D91" s="52" t="s">
        <v>322</v>
      </c>
      <c r="E91" s="52">
        <v>20</v>
      </c>
      <c r="F91" s="32">
        <v>180</v>
      </c>
      <c r="G91" s="32">
        <v>700</v>
      </c>
      <c r="I91" s="80"/>
    </row>
    <row r="92" spans="1:9" ht="15">
      <c r="A92" s="52" t="s">
        <v>46</v>
      </c>
      <c r="B92" s="53" t="s">
        <v>255</v>
      </c>
      <c r="C92" s="87" t="s">
        <v>256</v>
      </c>
      <c r="D92" s="52" t="s">
        <v>323</v>
      </c>
      <c r="E92" s="52">
        <v>100</v>
      </c>
      <c r="F92" s="32">
        <v>35</v>
      </c>
      <c r="G92" s="32">
        <v>750</v>
      </c>
      <c r="I92" s="80"/>
    </row>
    <row r="93" spans="1:9" ht="15">
      <c r="A93" s="52" t="s">
        <v>50</v>
      </c>
      <c r="B93" s="53" t="s">
        <v>324</v>
      </c>
      <c r="C93" s="53"/>
      <c r="D93" s="52" t="s">
        <v>317</v>
      </c>
      <c r="E93" s="52">
        <v>6</v>
      </c>
      <c r="F93" s="32">
        <v>40</v>
      </c>
      <c r="G93" s="32">
        <v>160</v>
      </c>
      <c r="I93" s="80"/>
    </row>
    <row r="94" spans="1:7" ht="15">
      <c r="A94" s="52"/>
      <c r="B94" s="53"/>
      <c r="C94" s="53"/>
      <c r="D94" s="68"/>
      <c r="E94" s="68"/>
      <c r="F94" s="69"/>
      <c r="G94" s="69"/>
    </row>
    <row r="95" spans="1:9" ht="15">
      <c r="A95" s="52"/>
      <c r="B95" s="53"/>
      <c r="C95" s="53"/>
      <c r="D95" s="68"/>
      <c r="E95" s="88">
        <f>SUM(E88:E94)</f>
      </c>
      <c r="F95" s="89">
        <f>SUM(F88:F94)</f>
        <v>825</v>
      </c>
      <c r="G95" s="89">
        <f>SUM(G88:G94)</f>
        <v>3210</v>
      </c>
      <c r="I95" s="80"/>
    </row>
    <row r="96" ht="12.75">
      <c r="E96" s="7"/>
    </row>
    <row r="99" spans="5:8" ht="12.75">
      <c r="E99" s="7"/>
      <c r="F99" s="90"/>
      <c r="G99" s="90"/>
      <c r="H99" s="80"/>
    </row>
    <row r="105" spans="1:2" ht="12.75">
      <c r="A105" s="7" t="s">
        <v>258</v>
      </c>
      <c r="B105" s="77" t="s">
        <v>325</v>
      </c>
    </row>
    <row r="107" spans="2:5" ht="12.75">
      <c r="B107" s="78" t="s">
        <v>326</v>
      </c>
      <c r="C107" s="65"/>
      <c r="D107" s="64" t="s">
        <v>312</v>
      </c>
      <c r="E107" s="79"/>
    </row>
    <row r="108" spans="2:4" ht="12.75">
      <c r="B108" s="11"/>
      <c r="D108" s="12"/>
    </row>
    <row r="109" spans="2:4" ht="12.75">
      <c r="B109" s="11"/>
      <c r="D109" s="12"/>
    </row>
    <row r="110" spans="2:9" ht="12.75">
      <c r="B110" s="11"/>
      <c r="D110" s="12"/>
      <c r="I110" s="80" t="s">
        <v>233</v>
      </c>
    </row>
    <row r="111" ht="12.75">
      <c r="I111" s="80"/>
    </row>
    <row r="112" ht="12.75">
      <c r="I112" s="80"/>
    </row>
    <row r="113" spans="1:9" ht="15">
      <c r="A113" s="52" t="s">
        <v>4</v>
      </c>
      <c r="B113" s="53" t="s">
        <v>5</v>
      </c>
      <c r="C113" s="53"/>
      <c r="D113" s="68" t="s">
        <v>230</v>
      </c>
      <c r="E113" s="68" t="s">
        <v>9</v>
      </c>
      <c r="F113" s="69" t="s">
        <v>231</v>
      </c>
      <c r="G113" s="69" t="s">
        <v>232</v>
      </c>
      <c r="I113" s="80"/>
    </row>
    <row r="114" spans="1:7" ht="15">
      <c r="A114" s="52"/>
      <c r="B114" s="53" t="s">
        <v>14</v>
      </c>
      <c r="C114" s="53"/>
      <c r="D114" s="68" t="s">
        <v>235</v>
      </c>
      <c r="E114" s="68" t="s">
        <v>18</v>
      </c>
      <c r="F114" s="69" t="s">
        <v>236</v>
      </c>
      <c r="G114" s="69" t="s">
        <v>237</v>
      </c>
    </row>
    <row r="115" spans="1:9" ht="15">
      <c r="A115" s="52"/>
      <c r="B115" s="53"/>
      <c r="C115" s="53"/>
      <c r="D115" s="68"/>
      <c r="E115" s="68"/>
      <c r="F115" s="69"/>
      <c r="G115" s="69"/>
      <c r="I115" s="80" t="s">
        <v>242</v>
      </c>
    </row>
    <row r="116" spans="1:9" ht="15">
      <c r="A116" s="52">
        <v>1</v>
      </c>
      <c r="B116" s="82" t="s">
        <v>261</v>
      </c>
      <c r="C116" s="71">
        <v>96</v>
      </c>
      <c r="D116" s="44" t="s">
        <v>327</v>
      </c>
      <c r="E116" s="91">
        <v>20</v>
      </c>
      <c r="F116" s="91">
        <v>155</v>
      </c>
      <c r="G116" s="91">
        <f>E116*F116</f>
        <v>3100</v>
      </c>
      <c r="I116" s="80" t="s">
        <v>248</v>
      </c>
    </row>
    <row r="117" spans="1:9" ht="15">
      <c r="A117" s="52">
        <v>2</v>
      </c>
      <c r="B117" s="82" t="s">
        <v>272</v>
      </c>
      <c r="C117" s="71">
        <v>98</v>
      </c>
      <c r="D117" s="44">
        <v>5029815</v>
      </c>
      <c r="E117" s="91">
        <v>40</v>
      </c>
      <c r="F117" s="91">
        <v>100</v>
      </c>
      <c r="G117" s="91">
        <f>E117*F117</f>
        <v>4000</v>
      </c>
      <c r="H117">
        <v>6464214</v>
      </c>
      <c r="I117" s="80" t="s">
        <v>328</v>
      </c>
    </row>
    <row r="118" spans="1:9" ht="15">
      <c r="A118" s="52">
        <v>3</v>
      </c>
      <c r="B118" s="82" t="s">
        <v>329</v>
      </c>
      <c r="C118" s="44" t="s">
        <v>113</v>
      </c>
      <c r="D118" s="44" t="s">
        <v>274</v>
      </c>
      <c r="E118" s="91">
        <v>20</v>
      </c>
      <c r="F118" s="91">
        <v>80</v>
      </c>
      <c r="G118" s="91">
        <f>E118*F118</f>
        <v>1600</v>
      </c>
      <c r="H118">
        <v>4446218</v>
      </c>
      <c r="I118" s="80" t="s">
        <v>330</v>
      </c>
    </row>
    <row r="119" spans="1:9" ht="15">
      <c r="A119" s="52">
        <v>4</v>
      </c>
      <c r="B119" s="82" t="s">
        <v>331</v>
      </c>
      <c r="C119" s="44" t="s">
        <v>67</v>
      </c>
      <c r="D119" s="44" t="s">
        <v>332</v>
      </c>
      <c r="E119" s="91">
        <v>20</v>
      </c>
      <c r="F119" s="91">
        <v>120</v>
      </c>
      <c r="G119" s="91">
        <f>E119*F119</f>
        <v>2400</v>
      </c>
      <c r="I119" s="80"/>
    </row>
    <row r="120" spans="1:9" ht="15">
      <c r="A120" s="52">
        <v>5</v>
      </c>
      <c r="B120" s="82" t="s">
        <v>275</v>
      </c>
      <c r="C120" s="71">
        <v>98</v>
      </c>
      <c r="D120" s="44" t="s">
        <v>276</v>
      </c>
      <c r="E120" s="91">
        <v>4</v>
      </c>
      <c r="F120" s="91">
        <v>80</v>
      </c>
      <c r="G120" s="91">
        <f>E120*F120</f>
        <v>320</v>
      </c>
      <c r="H120">
        <v>569209</v>
      </c>
      <c r="I120" s="80" t="s">
        <v>333</v>
      </c>
    </row>
    <row r="121" spans="1:9" ht="15">
      <c r="A121" s="52">
        <v>6</v>
      </c>
      <c r="B121" s="82" t="s">
        <v>334</v>
      </c>
      <c r="C121" s="44" t="s">
        <v>67</v>
      </c>
      <c r="D121" s="44" t="s">
        <v>335</v>
      </c>
      <c r="E121" s="91">
        <v>10</v>
      </c>
      <c r="F121" s="91">
        <v>150</v>
      </c>
      <c r="G121" s="91">
        <f>E121*F121</f>
        <v>1500</v>
      </c>
      <c r="I121" s="80"/>
    </row>
    <row r="122" spans="1:9" ht="15">
      <c r="A122" s="52">
        <v>7</v>
      </c>
      <c r="B122" s="82" t="s">
        <v>336</v>
      </c>
      <c r="C122" s="44" t="s">
        <v>67</v>
      </c>
      <c r="D122" s="44" t="s">
        <v>337</v>
      </c>
      <c r="E122" s="91">
        <v>10</v>
      </c>
      <c r="F122" s="91">
        <v>150</v>
      </c>
      <c r="G122" s="91">
        <f>E122*F122</f>
        <v>1500</v>
      </c>
      <c r="I122" s="80"/>
    </row>
    <row r="123" spans="1:9" ht="15">
      <c r="A123" s="52">
        <v>8</v>
      </c>
      <c r="B123" s="82" t="s">
        <v>338</v>
      </c>
      <c r="C123" s="44" t="s">
        <v>294</v>
      </c>
      <c r="D123" s="44" t="s">
        <v>295</v>
      </c>
      <c r="E123" s="91">
        <v>10</v>
      </c>
      <c r="F123" s="91">
        <v>50</v>
      </c>
      <c r="G123" s="91">
        <f>E123*F123</f>
        <v>500</v>
      </c>
      <c r="H123">
        <v>357615601</v>
      </c>
      <c r="I123" s="80" t="s">
        <v>339</v>
      </c>
    </row>
    <row r="124" spans="1:9" ht="15">
      <c r="A124" s="52">
        <v>9</v>
      </c>
      <c r="B124" s="82" t="s">
        <v>293</v>
      </c>
      <c r="C124" s="44" t="s">
        <v>294</v>
      </c>
      <c r="D124" s="52" t="s">
        <v>340</v>
      </c>
      <c r="E124" s="91">
        <v>40</v>
      </c>
      <c r="F124" s="91">
        <v>150</v>
      </c>
      <c r="G124" s="91">
        <f>E124*F124</f>
        <v>6000</v>
      </c>
      <c r="I124" s="80"/>
    </row>
    <row r="125" spans="1:9" ht="15">
      <c r="A125" s="52">
        <v>10</v>
      </c>
      <c r="B125" s="82" t="s">
        <v>198</v>
      </c>
      <c r="C125" s="44" t="s">
        <v>294</v>
      </c>
      <c r="D125" s="44" t="s">
        <v>341</v>
      </c>
      <c r="E125" s="91">
        <v>40</v>
      </c>
      <c r="F125" s="91">
        <v>150</v>
      </c>
      <c r="G125" s="91">
        <f>E125*F125</f>
        <v>6000</v>
      </c>
      <c r="I125" s="80" t="s">
        <v>342</v>
      </c>
    </row>
    <row r="126" spans="1:9" ht="15">
      <c r="A126" s="52">
        <v>11</v>
      </c>
      <c r="B126" s="82" t="s">
        <v>343</v>
      </c>
      <c r="C126" s="44" t="s">
        <v>294</v>
      </c>
      <c r="D126" s="44" t="s">
        <v>344</v>
      </c>
      <c r="E126" s="91">
        <v>40</v>
      </c>
      <c r="F126" s="91">
        <v>250</v>
      </c>
      <c r="G126" s="91">
        <f>E126*F126</f>
        <v>10000</v>
      </c>
      <c r="I126" s="80" t="s">
        <v>345</v>
      </c>
    </row>
    <row r="127" spans="1:9" ht="15">
      <c r="A127" s="52">
        <v>12</v>
      </c>
      <c r="B127" s="82" t="s">
        <v>266</v>
      </c>
      <c r="C127" s="71">
        <v>97</v>
      </c>
      <c r="D127" s="44" t="s">
        <v>267</v>
      </c>
      <c r="E127" s="91">
        <v>20</v>
      </c>
      <c r="F127" s="91">
        <v>50</v>
      </c>
      <c r="G127" s="91">
        <f>E127*F127</f>
        <v>1000</v>
      </c>
      <c r="H127">
        <v>4368516</v>
      </c>
      <c r="I127" s="80"/>
    </row>
    <row r="128" spans="1:9" ht="15">
      <c r="A128" s="52">
        <v>13</v>
      </c>
      <c r="B128" s="82" t="s">
        <v>268</v>
      </c>
      <c r="C128" s="71">
        <v>99</v>
      </c>
      <c r="D128" s="44" t="s">
        <v>267</v>
      </c>
      <c r="E128" s="91">
        <v>40</v>
      </c>
      <c r="F128" s="91">
        <v>50</v>
      </c>
      <c r="G128" s="91">
        <f>E128*F128</f>
        <v>2000</v>
      </c>
      <c r="H128">
        <v>4644847</v>
      </c>
      <c r="I128" s="80"/>
    </row>
    <row r="129" spans="1:7" ht="15">
      <c r="A129" s="52"/>
      <c r="B129" s="53"/>
      <c r="C129" s="53"/>
      <c r="D129" s="68"/>
      <c r="E129" s="92"/>
      <c r="F129" s="92"/>
      <c r="G129" s="92"/>
    </row>
    <row r="130" spans="1:7" ht="15">
      <c r="A130" s="52"/>
      <c r="E130" s="93">
        <f>SUM(E116:E129)</f>
        <v>314</v>
      </c>
      <c r="F130" s="93">
        <f>SUM(F116:F129)</f>
        <v>1535</v>
      </c>
      <c r="G130" s="93">
        <f>SUM(G116:G129)</f>
        <v>39920</v>
      </c>
    </row>
    <row r="131" ht="15">
      <c r="A131" s="52"/>
    </row>
    <row r="132" spans="1:7" ht="15">
      <c r="A132" s="52"/>
      <c r="B132" s="53"/>
      <c r="C132" s="53"/>
      <c r="D132" s="68"/>
      <c r="E132" s="94"/>
      <c r="F132" s="94"/>
      <c r="G132" s="94"/>
    </row>
    <row r="134" spans="2:4" ht="12.75">
      <c r="B134" s="95"/>
      <c r="C134" s="96"/>
      <c r="D134" s="97"/>
    </row>
    <row r="135" spans="2:4" ht="12.75">
      <c r="B135" s="95"/>
      <c r="C135" s="96"/>
      <c r="D135" s="97"/>
    </row>
    <row r="136" spans="2:4" ht="12.75">
      <c r="B136" s="95"/>
      <c r="C136" s="96"/>
      <c r="D136" s="97"/>
    </row>
    <row r="137" spans="2:4" ht="12.75">
      <c r="B137" s="95"/>
      <c r="C137" s="96"/>
      <c r="D137" s="97"/>
    </row>
    <row r="138" spans="2:4" ht="12.75">
      <c r="B138" s="95"/>
      <c r="C138" s="96"/>
      <c r="D138" s="97"/>
    </row>
    <row r="139" spans="2:4" ht="12.75">
      <c r="B139" s="95"/>
      <c r="C139" s="96"/>
      <c r="D139" s="97"/>
    </row>
    <row r="140" spans="2:4" ht="12.75">
      <c r="B140" s="95"/>
      <c r="C140" s="96"/>
      <c r="D140" s="97"/>
    </row>
    <row r="141" spans="2:4" ht="12.75">
      <c r="B141" s="95"/>
      <c r="C141" s="96"/>
      <c r="D141" s="97"/>
    </row>
    <row r="142" spans="2:4" ht="12.75">
      <c r="B142" s="98" t="s">
        <v>346</v>
      </c>
      <c r="C142" s="96"/>
      <c r="D142" s="97"/>
    </row>
    <row r="143" spans="2:4" ht="12.75">
      <c r="B143" s="95"/>
      <c r="C143" s="96"/>
      <c r="D143" s="97"/>
    </row>
    <row r="144" spans="1:5" ht="15">
      <c r="A144" s="99" t="s">
        <v>347</v>
      </c>
      <c r="B144" s="100" t="s">
        <v>348</v>
      </c>
      <c r="C144" s="101"/>
      <c r="D144" s="74" t="s">
        <v>349</v>
      </c>
      <c r="E144" s="102"/>
    </row>
    <row r="145" spans="2:9" ht="12.75">
      <c r="B145" s="95"/>
      <c r="C145" s="96"/>
      <c r="D145" s="97"/>
      <c r="I145" s="80" t="s">
        <v>233</v>
      </c>
    </row>
    <row r="146" spans="1:10" ht="15">
      <c r="A146" s="52"/>
      <c r="B146" s="53" t="s">
        <v>5</v>
      </c>
      <c r="C146" s="53"/>
      <c r="D146" s="68" t="s">
        <v>230</v>
      </c>
      <c r="E146" s="52" t="s">
        <v>9</v>
      </c>
      <c r="F146" s="32" t="s">
        <v>231</v>
      </c>
      <c r="G146" s="32" t="s">
        <v>232</v>
      </c>
      <c r="I146" s="80"/>
      <c r="J146" s="68" t="s">
        <v>8</v>
      </c>
    </row>
    <row r="147" spans="1:10" ht="15">
      <c r="A147" s="52" t="s">
        <v>4</v>
      </c>
      <c r="B147" s="53" t="s">
        <v>14</v>
      </c>
      <c r="C147" s="53"/>
      <c r="D147" s="68" t="s">
        <v>235</v>
      </c>
      <c r="E147" s="52" t="s">
        <v>350</v>
      </c>
      <c r="F147" s="32" t="s">
        <v>236</v>
      </c>
      <c r="G147" s="32" t="s">
        <v>237</v>
      </c>
      <c r="I147" s="80"/>
      <c r="J147" s="68" t="s">
        <v>17</v>
      </c>
    </row>
    <row r="148" spans="1:10" ht="15">
      <c r="A148" s="52"/>
      <c r="B148" s="53"/>
      <c r="C148" s="53"/>
      <c r="D148" s="68"/>
      <c r="E148" s="52"/>
      <c r="F148" s="32"/>
      <c r="G148" s="32"/>
      <c r="I148" s="80"/>
      <c r="J148" s="52" t="s">
        <v>351</v>
      </c>
    </row>
    <row r="149" spans="1:10" ht="15">
      <c r="A149" s="52" t="s">
        <v>352</v>
      </c>
      <c r="B149" s="53" t="s">
        <v>316</v>
      </c>
      <c r="C149" s="87">
        <v>98</v>
      </c>
      <c r="D149" s="52" t="s">
        <v>353</v>
      </c>
      <c r="E149" s="52">
        <v>30</v>
      </c>
      <c r="F149" s="32">
        <v>50</v>
      </c>
      <c r="G149" s="32">
        <f>E149*F149</f>
        <v>1500</v>
      </c>
      <c r="J149" s="52" t="s">
        <v>354</v>
      </c>
    </row>
    <row r="150" spans="1:10" ht="15">
      <c r="A150" s="52" t="s">
        <v>355</v>
      </c>
      <c r="B150" s="53" t="s">
        <v>318</v>
      </c>
      <c r="C150" s="87">
        <v>99</v>
      </c>
      <c r="D150" s="52" t="s">
        <v>356</v>
      </c>
      <c r="E150" s="52">
        <v>30</v>
      </c>
      <c r="F150" s="32">
        <v>50</v>
      </c>
      <c r="G150" s="32">
        <f>E150*F150</f>
        <v>1500</v>
      </c>
      <c r="I150" s="80"/>
      <c r="J150" s="52" t="s">
        <v>357</v>
      </c>
    </row>
    <row r="151" spans="1:10" ht="15">
      <c r="A151" s="52" t="s">
        <v>358</v>
      </c>
      <c r="B151" s="53"/>
      <c r="C151" s="87"/>
      <c r="D151" s="52" t="s">
        <v>359</v>
      </c>
      <c r="E151" s="52">
        <v>10</v>
      </c>
      <c r="F151" s="32">
        <v>60</v>
      </c>
      <c r="G151" s="32">
        <f>E151*F151</f>
        <v>600</v>
      </c>
      <c r="I151" s="80" t="s">
        <v>345</v>
      </c>
      <c r="J151" s="52" t="s">
        <v>360</v>
      </c>
    </row>
    <row r="152" spans="1:10" ht="15">
      <c r="A152" s="52" t="s">
        <v>361</v>
      </c>
      <c r="B152" s="53" t="s">
        <v>320</v>
      </c>
      <c r="C152" s="87">
        <v>99</v>
      </c>
      <c r="D152" s="52" t="s">
        <v>362</v>
      </c>
      <c r="E152" s="52">
        <v>30</v>
      </c>
      <c r="F152" s="32">
        <v>60</v>
      </c>
      <c r="G152" s="32">
        <f>E152*F152</f>
        <v>1800</v>
      </c>
      <c r="I152" s="80" t="s">
        <v>328</v>
      </c>
      <c r="J152" s="52" t="s">
        <v>363</v>
      </c>
    </row>
    <row r="153" spans="1:10" ht="15">
      <c r="A153" s="52" t="s">
        <v>364</v>
      </c>
      <c r="B153" s="53" t="s">
        <v>365</v>
      </c>
      <c r="C153" s="87">
        <v>98</v>
      </c>
      <c r="D153" s="52" t="s">
        <v>366</v>
      </c>
      <c r="E153" s="52">
        <v>5</v>
      </c>
      <c r="F153" s="32">
        <v>50</v>
      </c>
      <c r="G153" s="32">
        <v>500</v>
      </c>
      <c r="I153" s="80" t="s">
        <v>330</v>
      </c>
      <c r="J153" s="52" t="s">
        <v>367</v>
      </c>
    </row>
    <row r="154" spans="1:10" ht="15">
      <c r="A154" s="52" t="s">
        <v>368</v>
      </c>
      <c r="B154" s="53" t="s">
        <v>369</v>
      </c>
      <c r="C154" s="87">
        <v>-95</v>
      </c>
      <c r="D154" s="52" t="s">
        <v>370</v>
      </c>
      <c r="E154" s="52">
        <v>5</v>
      </c>
      <c r="F154" s="32">
        <v>50</v>
      </c>
      <c r="G154" s="32">
        <f>E154*F154</f>
        <v>250</v>
      </c>
      <c r="I154" s="80" t="s">
        <v>333</v>
      </c>
      <c r="J154" s="52" t="s">
        <v>371</v>
      </c>
    </row>
    <row r="155" spans="1:10" ht="15">
      <c r="A155" s="52" t="s">
        <v>372</v>
      </c>
      <c r="B155" s="53" t="s">
        <v>373</v>
      </c>
      <c r="C155" s="87" t="s">
        <v>256</v>
      </c>
      <c r="D155" s="52" t="s">
        <v>374</v>
      </c>
      <c r="E155" s="52">
        <v>50</v>
      </c>
      <c r="F155" s="32">
        <v>40</v>
      </c>
      <c r="G155" s="32">
        <f>E155*F155</f>
        <v>2000</v>
      </c>
      <c r="I155" s="80" t="s">
        <v>339</v>
      </c>
      <c r="J155" s="52" t="s">
        <v>375</v>
      </c>
    </row>
    <row r="156" spans="1:10" ht="15">
      <c r="A156" s="52" t="s">
        <v>376</v>
      </c>
      <c r="B156" s="103" t="s">
        <v>377</v>
      </c>
      <c r="C156" s="53"/>
      <c r="D156" s="52" t="s">
        <v>378</v>
      </c>
      <c r="E156" s="52">
        <v>50</v>
      </c>
      <c r="F156" s="32">
        <v>40</v>
      </c>
      <c r="G156" s="32">
        <f>E156*F156</f>
        <v>2000</v>
      </c>
      <c r="I156" s="80" t="s">
        <v>342</v>
      </c>
      <c r="J156" s="52" t="s">
        <v>379</v>
      </c>
    </row>
    <row r="157" spans="1:10" ht="15">
      <c r="A157" s="52" t="s">
        <v>380</v>
      </c>
      <c r="B157" s="53" t="s">
        <v>255</v>
      </c>
      <c r="C157" s="53"/>
      <c r="D157" s="52" t="s">
        <v>381</v>
      </c>
      <c r="E157" s="52">
        <v>1000</v>
      </c>
      <c r="F157" s="32">
        <v>50</v>
      </c>
      <c r="G157" s="32">
        <f>E157*F157</f>
        <v>50000</v>
      </c>
      <c r="I157" s="80"/>
      <c r="J157" s="52" t="s">
        <v>382</v>
      </c>
    </row>
    <row r="158" spans="1:9" ht="15">
      <c r="A158" s="52"/>
      <c r="B158" s="53"/>
      <c r="C158" s="53"/>
      <c r="D158" s="68"/>
      <c r="E158" s="52"/>
      <c r="F158" s="32"/>
      <c r="G158" s="32"/>
      <c r="I158" s="80"/>
    </row>
    <row r="159" spans="1:9" ht="15">
      <c r="A159" s="52"/>
      <c r="B159" s="53"/>
      <c r="C159" s="53"/>
      <c r="D159" s="68"/>
      <c r="E159" s="104">
        <f>SUM(E149:E158)</f>
      </c>
      <c r="F159" s="105">
        <f>SUM(F149:F158)</f>
        <v>450</v>
      </c>
      <c r="G159" s="105">
        <f>SUM(G149:G158)</f>
        <v>60150</v>
      </c>
      <c r="I159" s="80"/>
    </row>
    <row r="160" ht="12.75">
      <c r="I160" s="80"/>
    </row>
    <row r="161" spans="2:5" ht="12.75">
      <c r="B161" s="65" t="s">
        <v>383</v>
      </c>
      <c r="C161" s="65"/>
      <c r="D161" s="106"/>
      <c r="E161" s="79"/>
    </row>
    <row r="162" spans="6:8" ht="12.75">
      <c r="F162" s="107"/>
      <c r="G162" s="108"/>
      <c r="H162" s="108"/>
    </row>
    <row r="163" spans="6:8" ht="12.75">
      <c r="F163" s="107"/>
      <c r="G163" s="108"/>
      <c r="H163" s="108"/>
    </row>
    <row r="164" spans="6:8" ht="12.75">
      <c r="F164" s="107"/>
      <c r="G164" s="108"/>
      <c r="H164" s="108"/>
    </row>
    <row r="165" ht="12.75">
      <c r="H165" s="80"/>
    </row>
    <row r="167" spans="1:2" ht="12.75">
      <c r="A167" s="7" t="s">
        <v>258</v>
      </c>
      <c r="B167" s="77" t="s">
        <v>384</v>
      </c>
    </row>
    <row r="169" spans="2:5" ht="12.75">
      <c r="B169" s="78" t="s">
        <v>385</v>
      </c>
      <c r="C169" s="65"/>
      <c r="D169" s="64" t="s">
        <v>349</v>
      </c>
      <c r="E169" s="79"/>
    </row>
    <row r="170" spans="2:4" ht="12.75">
      <c r="B170" s="11"/>
      <c r="D170" s="12"/>
    </row>
    <row r="171" spans="2:4" ht="12.75">
      <c r="B171" s="11"/>
      <c r="D171" s="12"/>
    </row>
    <row r="172" spans="2:4" ht="12.75">
      <c r="B172" s="11"/>
      <c r="D172" s="12"/>
    </row>
    <row r="173" ht="12.75">
      <c r="I173" s="80" t="s">
        <v>233</v>
      </c>
    </row>
    <row r="174" spans="1:10" ht="15">
      <c r="A174" s="52" t="s">
        <v>4</v>
      </c>
      <c r="B174" s="87" t="s">
        <v>5</v>
      </c>
      <c r="C174" s="53" t="s">
        <v>386</v>
      </c>
      <c r="D174" s="68" t="s">
        <v>230</v>
      </c>
      <c r="E174" s="52" t="s">
        <v>9</v>
      </c>
      <c r="F174" s="32" t="s">
        <v>231</v>
      </c>
      <c r="G174" s="32" t="s">
        <v>232</v>
      </c>
      <c r="I174" s="80"/>
      <c r="J174" s="68" t="s">
        <v>8</v>
      </c>
    </row>
    <row r="175" spans="1:10" ht="15">
      <c r="A175" s="52"/>
      <c r="B175" s="87" t="s">
        <v>14</v>
      </c>
      <c r="C175" s="53" t="s">
        <v>387</v>
      </c>
      <c r="D175" s="68" t="s">
        <v>235</v>
      </c>
      <c r="E175" s="52" t="s">
        <v>350</v>
      </c>
      <c r="F175" s="32" t="s">
        <v>236</v>
      </c>
      <c r="G175" s="32" t="s">
        <v>237</v>
      </c>
      <c r="I175" s="80"/>
      <c r="J175" s="68" t="s">
        <v>17</v>
      </c>
    </row>
    <row r="176" spans="1:10" ht="15">
      <c r="A176" s="52"/>
      <c r="B176" s="53"/>
      <c r="C176" s="53"/>
      <c r="D176" s="68"/>
      <c r="E176" s="68"/>
      <c r="F176" s="69"/>
      <c r="G176" s="69"/>
      <c r="I176" s="80"/>
      <c r="J176" s="52" t="s">
        <v>351</v>
      </c>
    </row>
    <row r="177" spans="1:10" ht="15">
      <c r="A177" s="52"/>
      <c r="B177" s="53"/>
      <c r="C177" s="53"/>
      <c r="D177" s="68"/>
      <c r="E177" s="68"/>
      <c r="F177" s="69"/>
      <c r="G177" s="69"/>
      <c r="I177" s="80"/>
      <c r="J177" s="52"/>
    </row>
    <row r="178" spans="1:10" ht="15">
      <c r="A178" s="52" t="s">
        <v>352</v>
      </c>
      <c r="B178" s="82" t="s">
        <v>261</v>
      </c>
      <c r="C178" s="71">
        <v>96</v>
      </c>
      <c r="D178" s="44" t="s">
        <v>388</v>
      </c>
      <c r="E178" s="44">
        <v>30</v>
      </c>
      <c r="F178" s="73">
        <v>90</v>
      </c>
      <c r="G178" s="73">
        <f>E178*F178</f>
        <v>2700</v>
      </c>
      <c r="J178" s="44" t="s">
        <v>389</v>
      </c>
    </row>
    <row r="179" spans="1:10" ht="15">
      <c r="A179" s="52" t="s">
        <v>355</v>
      </c>
      <c r="B179" s="82" t="s">
        <v>266</v>
      </c>
      <c r="C179" s="71">
        <v>97</v>
      </c>
      <c r="D179" s="44" t="s">
        <v>267</v>
      </c>
      <c r="E179" s="44">
        <v>20</v>
      </c>
      <c r="F179" s="73">
        <v>60</v>
      </c>
      <c r="G179" s="73">
        <f>E179*F179</f>
        <v>1200</v>
      </c>
      <c r="H179">
        <v>5892786</v>
      </c>
      <c r="J179" s="44" t="s">
        <v>390</v>
      </c>
    </row>
    <row r="180" spans="1:10" ht="15">
      <c r="A180" s="52"/>
      <c r="B180" s="82" t="s">
        <v>391</v>
      </c>
      <c r="C180" s="44" t="s">
        <v>392</v>
      </c>
      <c r="D180" s="44" t="s">
        <v>393</v>
      </c>
      <c r="E180" s="44">
        <v>4</v>
      </c>
      <c r="F180" s="73">
        <v>70</v>
      </c>
      <c r="G180" s="73">
        <v>280</v>
      </c>
      <c r="J180" s="44"/>
    </row>
    <row r="181" spans="1:10" ht="15">
      <c r="A181" s="52" t="s">
        <v>358</v>
      </c>
      <c r="B181" s="82" t="s">
        <v>269</v>
      </c>
      <c r="C181" s="71">
        <v>99</v>
      </c>
      <c r="D181" s="52" t="s">
        <v>394</v>
      </c>
      <c r="E181" s="44">
        <v>20</v>
      </c>
      <c r="F181" s="73">
        <v>100</v>
      </c>
      <c r="G181" s="73">
        <f>E181*F181</f>
        <v>2000</v>
      </c>
      <c r="J181" s="44" t="s">
        <v>395</v>
      </c>
    </row>
    <row r="182" spans="1:10" ht="15">
      <c r="A182" s="52" t="s">
        <v>361</v>
      </c>
      <c r="B182" s="82" t="s">
        <v>270</v>
      </c>
      <c r="C182" s="71">
        <v>99</v>
      </c>
      <c r="D182" s="52" t="s">
        <v>396</v>
      </c>
      <c r="E182" s="44">
        <v>10</v>
      </c>
      <c r="F182" s="73">
        <v>150</v>
      </c>
      <c r="G182" s="73">
        <f>E182*F182</f>
        <v>1500</v>
      </c>
      <c r="J182" s="44" t="s">
        <v>397</v>
      </c>
    </row>
    <row r="183" spans="1:10" ht="15">
      <c r="A183" s="52" t="s">
        <v>364</v>
      </c>
      <c r="B183" s="82" t="s">
        <v>272</v>
      </c>
      <c r="C183" s="71">
        <v>98</v>
      </c>
      <c r="D183" s="44">
        <v>5026785</v>
      </c>
      <c r="E183" s="44">
        <v>120</v>
      </c>
      <c r="F183" s="73">
        <v>70</v>
      </c>
      <c r="G183" s="73">
        <f>E183*F183</f>
        <v>8400</v>
      </c>
      <c r="H183">
        <v>5028763</v>
      </c>
      <c r="I183" s="80"/>
      <c r="J183" s="52" t="s">
        <v>398</v>
      </c>
    </row>
    <row r="184" spans="1:10" ht="15">
      <c r="A184" s="52" t="s">
        <v>368</v>
      </c>
      <c r="B184" s="82" t="s">
        <v>399</v>
      </c>
      <c r="C184" s="71">
        <v>98</v>
      </c>
      <c r="D184" s="52" t="s">
        <v>400</v>
      </c>
      <c r="E184" s="44">
        <v>20</v>
      </c>
      <c r="F184" s="73">
        <v>100</v>
      </c>
      <c r="G184" s="73">
        <f>E184*F184</f>
        <v>2000</v>
      </c>
      <c r="H184">
        <v>5028764</v>
      </c>
      <c r="I184" s="80" t="s">
        <v>345</v>
      </c>
      <c r="J184" s="44" t="s">
        <v>401</v>
      </c>
    </row>
    <row r="185" spans="1:10" ht="15">
      <c r="A185" s="52" t="s">
        <v>372</v>
      </c>
      <c r="B185" s="82" t="s">
        <v>402</v>
      </c>
      <c r="C185" s="44" t="s">
        <v>113</v>
      </c>
      <c r="D185" s="44" t="s">
        <v>403</v>
      </c>
      <c r="E185" s="44">
        <v>60</v>
      </c>
      <c r="F185" s="73">
        <v>50</v>
      </c>
      <c r="G185" s="73">
        <f>E185*F185</f>
        <v>3000</v>
      </c>
      <c r="I185" s="80"/>
      <c r="J185" s="44" t="s">
        <v>404</v>
      </c>
    </row>
    <row r="186" spans="1:10" ht="15">
      <c r="A186" s="52"/>
      <c r="B186" s="82" t="s">
        <v>405</v>
      </c>
      <c r="C186" s="44"/>
      <c r="D186" s="44" t="s">
        <v>406</v>
      </c>
      <c r="E186" s="44">
        <v>60</v>
      </c>
      <c r="F186" s="73">
        <v>80</v>
      </c>
      <c r="G186" s="73">
        <f>E186*F186</f>
        <v>4800</v>
      </c>
      <c r="I186" s="80"/>
      <c r="J186" s="44"/>
    </row>
    <row r="187" spans="1:10" ht="15">
      <c r="A187" s="52" t="s">
        <v>376</v>
      </c>
      <c r="B187" s="82" t="s">
        <v>293</v>
      </c>
      <c r="C187" s="44" t="s">
        <v>294</v>
      </c>
      <c r="D187" s="44" t="s">
        <v>407</v>
      </c>
      <c r="E187" s="44">
        <v>200</v>
      </c>
      <c r="F187" s="73">
        <v>70</v>
      </c>
      <c r="G187" s="73">
        <f>E187*F187</f>
        <v>14000</v>
      </c>
      <c r="I187" s="80" t="s">
        <v>328</v>
      </c>
      <c r="J187" s="52" t="s">
        <v>408</v>
      </c>
    </row>
    <row r="188" spans="1:10" ht="15">
      <c r="A188" s="52" t="s">
        <v>380</v>
      </c>
      <c r="B188" s="82" t="s">
        <v>198</v>
      </c>
      <c r="C188" s="44" t="s">
        <v>294</v>
      </c>
      <c r="D188" s="44" t="s">
        <v>409</v>
      </c>
      <c r="E188" s="44">
        <v>200</v>
      </c>
      <c r="F188" s="73">
        <v>70</v>
      </c>
      <c r="G188" s="73">
        <f>E188*F188</f>
        <v>14000</v>
      </c>
      <c r="I188" s="80" t="s">
        <v>330</v>
      </c>
      <c r="J188" s="44" t="s">
        <v>410</v>
      </c>
    </row>
    <row r="189" spans="1:10" ht="15">
      <c r="A189" s="52" t="s">
        <v>411</v>
      </c>
      <c r="B189" s="82" t="s">
        <v>297</v>
      </c>
      <c r="C189" s="44" t="s">
        <v>294</v>
      </c>
      <c r="D189" s="44" t="s">
        <v>412</v>
      </c>
      <c r="E189" s="44">
        <v>250</v>
      </c>
      <c r="F189" s="73">
        <v>110</v>
      </c>
      <c r="G189" s="73">
        <f>E189*F189</f>
        <v>27500</v>
      </c>
      <c r="I189" s="80" t="s">
        <v>333</v>
      </c>
      <c r="J189" s="44" t="s">
        <v>413</v>
      </c>
    </row>
    <row r="190" spans="1:10" ht="15">
      <c r="A190" s="52" t="s">
        <v>414</v>
      </c>
      <c r="B190" s="82" t="s">
        <v>299</v>
      </c>
      <c r="C190" s="44" t="s">
        <v>83</v>
      </c>
      <c r="D190" s="44" t="s">
        <v>415</v>
      </c>
      <c r="E190" s="44">
        <v>100</v>
      </c>
      <c r="F190" s="73">
        <v>110</v>
      </c>
      <c r="G190" s="73">
        <f>E190*F190</f>
        <v>11000</v>
      </c>
      <c r="I190" s="80" t="s">
        <v>339</v>
      </c>
      <c r="J190" s="44" t="s">
        <v>416</v>
      </c>
    </row>
    <row r="191" spans="1:10" ht="15">
      <c r="A191" s="52" t="s">
        <v>417</v>
      </c>
      <c r="B191" s="82" t="s">
        <v>301</v>
      </c>
      <c r="C191" s="44" t="s">
        <v>83</v>
      </c>
      <c r="D191" s="44" t="s">
        <v>418</v>
      </c>
      <c r="E191" s="44">
        <v>250</v>
      </c>
      <c r="F191" s="73">
        <v>120</v>
      </c>
      <c r="G191" s="73">
        <f>E191*F191</f>
        <v>30000</v>
      </c>
      <c r="I191" s="80" t="s">
        <v>342</v>
      </c>
      <c r="J191" s="44" t="s">
        <v>419</v>
      </c>
    </row>
    <row r="192" spans="1:10" ht="15">
      <c r="A192" s="52" t="s">
        <v>420</v>
      </c>
      <c r="B192" s="53" t="s">
        <v>421</v>
      </c>
      <c r="C192" s="52" t="s">
        <v>67</v>
      </c>
      <c r="D192" s="52" t="s">
        <v>422</v>
      </c>
      <c r="E192" s="52">
        <v>40</v>
      </c>
      <c r="F192" s="32">
        <v>120</v>
      </c>
      <c r="G192" s="32">
        <f>E192*F192</f>
        <v>4800</v>
      </c>
      <c r="I192" s="80"/>
      <c r="J192" s="53"/>
    </row>
    <row r="193" spans="1:10" ht="15">
      <c r="A193" s="52" t="s">
        <v>423</v>
      </c>
      <c r="B193" s="82" t="s">
        <v>331</v>
      </c>
      <c r="C193" s="44" t="s">
        <v>67</v>
      </c>
      <c r="D193" s="44" t="s">
        <v>424</v>
      </c>
      <c r="E193" s="44">
        <v>40</v>
      </c>
      <c r="F193" s="73">
        <v>120</v>
      </c>
      <c r="G193" s="73">
        <f>E193*F193</f>
        <v>4800</v>
      </c>
      <c r="H193" s="73"/>
      <c r="I193" s="80"/>
      <c r="J193" s="53"/>
    </row>
    <row r="194" spans="1:10" ht="15">
      <c r="A194" s="52" t="s">
        <v>425</v>
      </c>
      <c r="B194" s="82" t="s">
        <v>426</v>
      </c>
      <c r="C194" s="44" t="s">
        <v>67</v>
      </c>
      <c r="D194" s="44" t="s">
        <v>427</v>
      </c>
      <c r="E194" s="44">
        <v>40</v>
      </c>
      <c r="F194" s="73">
        <v>150</v>
      </c>
      <c r="G194" s="73">
        <f>E194*F194</f>
        <v>6000</v>
      </c>
      <c r="H194" s="73"/>
      <c r="I194" s="80"/>
      <c r="J194" s="53"/>
    </row>
    <row r="195" spans="1:10" ht="15">
      <c r="A195" s="52" t="s">
        <v>428</v>
      </c>
      <c r="B195" s="53" t="s">
        <v>429</v>
      </c>
      <c r="C195" s="52"/>
      <c r="D195" s="52" t="s">
        <v>430</v>
      </c>
      <c r="E195" s="52">
        <v>40</v>
      </c>
      <c r="F195" s="32">
        <v>150</v>
      </c>
      <c r="G195" s="32">
        <f>E195*F195</f>
        <v>6000</v>
      </c>
      <c r="J195" s="53"/>
    </row>
    <row r="196" spans="1:10" ht="15">
      <c r="A196" s="52" t="s">
        <v>431</v>
      </c>
      <c r="B196" s="53" t="s">
        <v>432</v>
      </c>
      <c r="C196" s="52" t="s">
        <v>306</v>
      </c>
      <c r="D196" s="52" t="s">
        <v>433</v>
      </c>
      <c r="E196" s="52">
        <v>40</v>
      </c>
      <c r="F196" s="32">
        <v>90</v>
      </c>
      <c r="G196" s="32">
        <f>E196*F196</f>
        <v>3600</v>
      </c>
      <c r="J196" s="53"/>
    </row>
    <row r="197" spans="1:10" ht="15">
      <c r="A197" s="52" t="s">
        <v>434</v>
      </c>
      <c r="B197" s="53" t="s">
        <v>435</v>
      </c>
      <c r="C197" s="52" t="s">
        <v>306</v>
      </c>
      <c r="D197" s="52" t="s">
        <v>436</v>
      </c>
      <c r="E197" s="52">
        <v>20</v>
      </c>
      <c r="F197" s="32">
        <v>110</v>
      </c>
      <c r="G197" s="32">
        <f>E197*F197</f>
        <v>2200</v>
      </c>
      <c r="J197" s="53"/>
    </row>
    <row r="198" spans="2:10" ht="15">
      <c r="B198" s="53" t="s">
        <v>437</v>
      </c>
      <c r="C198" s="52" t="s">
        <v>306</v>
      </c>
      <c r="D198" s="44" t="s">
        <v>438</v>
      </c>
      <c r="E198" s="52">
        <v>10</v>
      </c>
      <c r="F198" s="32">
        <v>150</v>
      </c>
      <c r="G198" s="32">
        <f>E198*F198</f>
        <v>1500</v>
      </c>
      <c r="J198" s="53"/>
    </row>
    <row r="199" spans="2:10" ht="15">
      <c r="B199" s="43"/>
      <c r="C199" s="70"/>
      <c r="D199" s="70"/>
      <c r="E199" s="44"/>
      <c r="F199" s="73"/>
      <c r="G199" s="73"/>
      <c r="H199" s="71"/>
      <c r="J199" s="53"/>
    </row>
    <row r="200" spans="2:10" ht="15">
      <c r="B200" s="43"/>
      <c r="C200" s="70"/>
      <c r="D200" s="70"/>
      <c r="E200" s="109">
        <f>SUM(E178:E199)</f>
      </c>
      <c r="F200" s="110">
        <f>SUM(F178:F199)</f>
        <v>2140</v>
      </c>
      <c r="G200" s="110">
        <f>SUM(G178:G199)</f>
        <v>151280</v>
      </c>
      <c r="H200" s="73"/>
      <c r="J200" s="53"/>
    </row>
    <row r="201" spans="2:10" ht="15">
      <c r="B201" s="53"/>
      <c r="C201" s="53"/>
      <c r="D201" s="68"/>
      <c r="E201" s="52"/>
      <c r="F201" s="52"/>
      <c r="G201" s="32"/>
      <c r="H201" s="87"/>
      <c r="J201" s="53"/>
    </row>
    <row r="202" spans="1:10" ht="15">
      <c r="A202" s="52"/>
      <c r="F202" s="1"/>
      <c r="J202" s="53"/>
    </row>
    <row r="203" spans="1:10" ht="15">
      <c r="A203" s="52"/>
      <c r="B203" s="65" t="s">
        <v>383</v>
      </c>
      <c r="C203" s="65"/>
      <c r="D203" s="106"/>
      <c r="E203" s="79"/>
      <c r="J203" s="53"/>
    </row>
    <row r="204" ht="15">
      <c r="A204" s="52"/>
    </row>
    <row r="205" ht="17.25">
      <c r="D205" s="111"/>
    </row>
    <row r="206" ht="12.75">
      <c r="B206" s="77" t="s">
        <v>439</v>
      </c>
    </row>
    <row r="208" spans="1:5" ht="12.75">
      <c r="A208" s="7" t="s">
        <v>347</v>
      </c>
      <c r="B208" s="78" t="s">
        <v>385</v>
      </c>
      <c r="C208" s="65"/>
      <c r="D208" s="64" t="s">
        <v>440</v>
      </c>
      <c r="E208" s="79"/>
    </row>
    <row r="209" spans="2:4" ht="12.75">
      <c r="B209" s="11"/>
      <c r="D209" s="12"/>
    </row>
    <row r="210" spans="2:10" ht="15">
      <c r="B210" s="85" t="s">
        <v>441</v>
      </c>
      <c r="C210" s="53"/>
      <c r="D210" s="86"/>
      <c r="E210" s="68"/>
      <c r="F210" s="69"/>
      <c r="G210" s="69"/>
      <c r="H210" s="53"/>
      <c r="I210" s="53"/>
      <c r="J210" s="53"/>
    </row>
    <row r="211" spans="2:10" ht="15">
      <c r="B211" s="85"/>
      <c r="C211" s="53"/>
      <c r="D211" s="86"/>
      <c r="E211" s="68"/>
      <c r="F211" s="69"/>
      <c r="G211" s="69"/>
      <c r="H211" s="53"/>
      <c r="I211" s="53"/>
      <c r="J211" s="53"/>
    </row>
    <row r="212" spans="2:10" ht="15">
      <c r="B212" s="53"/>
      <c r="C212" s="53"/>
      <c r="D212" s="68"/>
      <c r="E212" s="68"/>
      <c r="F212" s="69"/>
      <c r="G212" s="69"/>
      <c r="H212" s="53"/>
      <c r="I212" s="53"/>
      <c r="J212" s="53"/>
    </row>
    <row r="213" spans="1:10" ht="15">
      <c r="A213" s="7" t="s">
        <v>4</v>
      </c>
      <c r="B213" s="87" t="s">
        <v>5</v>
      </c>
      <c r="C213" s="87" t="s">
        <v>386</v>
      </c>
      <c r="D213" s="68" t="s">
        <v>230</v>
      </c>
      <c r="E213" s="52" t="s">
        <v>9</v>
      </c>
      <c r="F213" s="32" t="s">
        <v>231</v>
      </c>
      <c r="G213" s="32" t="s">
        <v>232</v>
      </c>
      <c r="H213" s="53"/>
      <c r="I213" s="53"/>
      <c r="J213" s="68" t="s">
        <v>8</v>
      </c>
    </row>
    <row r="214" spans="2:10" ht="15">
      <c r="B214" s="87" t="s">
        <v>14</v>
      </c>
      <c r="C214" s="87" t="s">
        <v>442</v>
      </c>
      <c r="D214" s="68" t="s">
        <v>235</v>
      </c>
      <c r="E214" s="52" t="s">
        <v>350</v>
      </c>
      <c r="F214" s="32" t="s">
        <v>236</v>
      </c>
      <c r="G214" s="32" t="s">
        <v>237</v>
      </c>
      <c r="H214" s="53"/>
      <c r="I214" s="53"/>
      <c r="J214" s="68" t="s">
        <v>17</v>
      </c>
    </row>
    <row r="215" spans="2:10" ht="15">
      <c r="B215" s="53"/>
      <c r="C215" s="53"/>
      <c r="D215" s="68"/>
      <c r="E215" s="68"/>
      <c r="F215" s="69"/>
      <c r="G215" s="69"/>
      <c r="H215" s="53"/>
      <c r="I215" s="87" t="s">
        <v>233</v>
      </c>
      <c r="J215" s="52"/>
    </row>
    <row r="216" spans="1:10" ht="15">
      <c r="A216" s="7">
        <v>1</v>
      </c>
      <c r="B216" s="53" t="s">
        <v>316</v>
      </c>
      <c r="C216" s="87">
        <v>98</v>
      </c>
      <c r="D216" s="52" t="s">
        <v>443</v>
      </c>
      <c r="E216" s="112">
        <v>10</v>
      </c>
      <c r="F216" s="32">
        <v>50</v>
      </c>
      <c r="G216" s="32">
        <f>E216*F216</f>
        <v>500</v>
      </c>
      <c r="H216" s="53"/>
      <c r="I216" s="87"/>
      <c r="J216" s="68" t="s">
        <v>444</v>
      </c>
    </row>
    <row r="217" spans="1:10" ht="15">
      <c r="A217" s="7">
        <v>2</v>
      </c>
      <c r="B217" s="53" t="s">
        <v>318</v>
      </c>
      <c r="C217" s="87">
        <v>99</v>
      </c>
      <c r="D217" s="52" t="s">
        <v>445</v>
      </c>
      <c r="E217" s="112">
        <v>5</v>
      </c>
      <c r="F217" s="32">
        <v>80</v>
      </c>
      <c r="G217" s="32">
        <f>E217*F217</f>
        <v>400</v>
      </c>
      <c r="H217" s="53"/>
      <c r="I217" s="87"/>
      <c r="J217" s="68" t="s">
        <v>446</v>
      </c>
    </row>
    <row r="218" spans="1:10" ht="15">
      <c r="A218" s="7">
        <v>3</v>
      </c>
      <c r="B218" s="53" t="s">
        <v>447</v>
      </c>
      <c r="C218" s="87">
        <v>99</v>
      </c>
      <c r="D218" s="52" t="s">
        <v>448</v>
      </c>
      <c r="E218" s="112">
        <v>10</v>
      </c>
      <c r="F218" s="32">
        <v>40</v>
      </c>
      <c r="G218" s="32">
        <f>E218*F218</f>
        <v>400</v>
      </c>
      <c r="H218" s="53"/>
      <c r="I218" s="87" t="s">
        <v>345</v>
      </c>
      <c r="J218" s="68" t="s">
        <v>449</v>
      </c>
    </row>
    <row r="219" spans="1:10" ht="15">
      <c r="A219" s="7">
        <v>4</v>
      </c>
      <c r="B219" s="53" t="s">
        <v>255</v>
      </c>
      <c r="C219" s="87" t="s">
        <v>256</v>
      </c>
      <c r="D219" s="52" t="s">
        <v>450</v>
      </c>
      <c r="E219" s="112">
        <v>800</v>
      </c>
      <c r="F219" s="32">
        <v>30</v>
      </c>
      <c r="G219" s="32">
        <f>E219*F219</f>
        <v>24000</v>
      </c>
      <c r="H219" s="53"/>
      <c r="I219" s="87" t="s">
        <v>328</v>
      </c>
      <c r="J219" s="68" t="s">
        <v>451</v>
      </c>
    </row>
    <row r="220" spans="2:10" ht="15">
      <c r="B220" s="53"/>
      <c r="C220" s="53"/>
      <c r="D220" s="68"/>
      <c r="E220" s="69"/>
      <c r="F220" s="69"/>
      <c r="G220" s="53"/>
      <c r="H220" s="53"/>
      <c r="I220" s="87" t="s">
        <v>330</v>
      </c>
      <c r="J220" s="53"/>
    </row>
    <row r="221" spans="2:10" ht="15">
      <c r="B221" s="53"/>
      <c r="C221" s="53"/>
      <c r="D221" s="68"/>
      <c r="E221" s="113"/>
      <c r="F221" s="69"/>
      <c r="G221" s="69"/>
      <c r="H221" s="53"/>
      <c r="I221" s="87" t="s">
        <v>333</v>
      </c>
      <c r="J221" s="53"/>
    </row>
    <row r="222" spans="2:10" ht="15">
      <c r="B222" s="53"/>
      <c r="C222" s="53"/>
      <c r="D222" s="68"/>
      <c r="E222" s="114">
        <f>SUM(E216:E221)</f>
        <v>825</v>
      </c>
      <c r="F222" s="89">
        <f>SUM(F216:F221)</f>
        <v>200</v>
      </c>
      <c r="G222" s="89">
        <f>SUM(G216:G221)</f>
        <v>25300</v>
      </c>
      <c r="H222" s="53"/>
      <c r="I222" s="87" t="s">
        <v>339</v>
      </c>
      <c r="J222" s="53"/>
    </row>
    <row r="223" spans="3:9" ht="12.75">
      <c r="C223" s="80"/>
      <c r="F223" s="7"/>
      <c r="G223" s="90"/>
      <c r="H223" s="90"/>
      <c r="I223" s="80" t="s">
        <v>342</v>
      </c>
    </row>
    <row r="224" spans="2:5" ht="12.75">
      <c r="B224" s="65" t="s">
        <v>452</v>
      </c>
      <c r="C224" s="65"/>
      <c r="D224" s="106"/>
      <c r="E224" s="79"/>
    </row>
    <row r="225" ht="12.75">
      <c r="H225" s="80"/>
    </row>
    <row r="228" spans="1:2" ht="12.75">
      <c r="A228" s="7" t="s">
        <v>347</v>
      </c>
      <c r="B228" s="77" t="s">
        <v>453</v>
      </c>
    </row>
    <row r="230" spans="2:5" ht="12.75">
      <c r="B230" s="78" t="s">
        <v>454</v>
      </c>
      <c r="C230" s="65"/>
      <c r="D230" s="64" t="s">
        <v>440</v>
      </c>
      <c r="E230" s="79"/>
    </row>
    <row r="231" spans="2:4" ht="12.75">
      <c r="B231" s="11"/>
      <c r="D231" s="12"/>
    </row>
    <row r="232" spans="2:4" ht="12.75">
      <c r="B232" s="11" t="s">
        <v>455</v>
      </c>
      <c r="D232" s="12"/>
    </row>
    <row r="233" spans="2:4" ht="12.75">
      <c r="B233" s="11"/>
      <c r="D233" s="12"/>
    </row>
    <row r="235" spans="1:10" ht="15">
      <c r="A235" s="7" t="s">
        <v>4</v>
      </c>
      <c r="B235" s="87" t="s">
        <v>5</v>
      </c>
      <c r="C235" s="53"/>
      <c r="D235" s="68" t="s">
        <v>230</v>
      </c>
      <c r="E235" s="52" t="s">
        <v>9</v>
      </c>
      <c r="F235" s="69" t="s">
        <v>231</v>
      </c>
      <c r="G235" s="69" t="s">
        <v>232</v>
      </c>
      <c r="J235" s="68" t="s">
        <v>8</v>
      </c>
    </row>
    <row r="236" spans="2:10" ht="15">
      <c r="B236" s="87" t="s">
        <v>14</v>
      </c>
      <c r="C236" s="53"/>
      <c r="D236" s="68" t="s">
        <v>235</v>
      </c>
      <c r="E236" s="52" t="s">
        <v>350</v>
      </c>
      <c r="F236" s="69" t="s">
        <v>236</v>
      </c>
      <c r="G236" s="69" t="s">
        <v>237</v>
      </c>
      <c r="J236" s="68" t="s">
        <v>17</v>
      </c>
    </row>
    <row r="237" spans="2:10" ht="15">
      <c r="B237" s="53"/>
      <c r="C237" s="53"/>
      <c r="D237" s="68"/>
      <c r="E237" s="68"/>
      <c r="F237" s="69"/>
      <c r="G237" s="69"/>
      <c r="I237" s="80" t="s">
        <v>233</v>
      </c>
      <c r="J237" s="68" t="s">
        <v>456</v>
      </c>
    </row>
    <row r="238" spans="2:10" ht="15">
      <c r="B238" s="53"/>
      <c r="C238" s="53"/>
      <c r="D238" s="68"/>
      <c r="E238" s="68"/>
      <c r="F238" s="69"/>
      <c r="G238" s="69"/>
      <c r="I238" s="80"/>
      <c r="J238" s="68"/>
    </row>
    <row r="239" spans="1:10" ht="15">
      <c r="A239" s="7">
        <v>1</v>
      </c>
      <c r="B239" s="82" t="s">
        <v>261</v>
      </c>
      <c r="C239" s="71">
        <v>96</v>
      </c>
      <c r="D239" s="44" t="s">
        <v>457</v>
      </c>
      <c r="E239" s="52">
        <v>10</v>
      </c>
      <c r="F239" s="32">
        <v>70</v>
      </c>
      <c r="G239" s="32">
        <f>E239*F239</f>
        <v>700</v>
      </c>
      <c r="I239" s="80"/>
      <c r="J239" s="68" t="s">
        <v>458</v>
      </c>
    </row>
    <row r="240" spans="1:10" ht="15">
      <c r="A240" s="7">
        <v>2</v>
      </c>
      <c r="B240" s="82" t="s">
        <v>272</v>
      </c>
      <c r="C240" s="71">
        <v>98</v>
      </c>
      <c r="D240" s="44">
        <v>5029815</v>
      </c>
      <c r="E240" s="52">
        <v>50</v>
      </c>
      <c r="F240" s="32">
        <v>90</v>
      </c>
      <c r="G240" s="32">
        <f>E240*F240</f>
        <v>4500</v>
      </c>
      <c r="H240" s="80">
        <v>7125122</v>
      </c>
      <c r="I240" s="80"/>
      <c r="J240" s="68" t="s">
        <v>459</v>
      </c>
    </row>
    <row r="241" spans="1:10" ht="15">
      <c r="A241" s="7">
        <v>3</v>
      </c>
      <c r="B241" s="82" t="s">
        <v>329</v>
      </c>
      <c r="C241" s="44" t="s">
        <v>113</v>
      </c>
      <c r="D241" s="44" t="s">
        <v>274</v>
      </c>
      <c r="E241" s="52">
        <v>10</v>
      </c>
      <c r="F241" s="32">
        <v>80</v>
      </c>
      <c r="G241" s="32">
        <f>E241*F241</f>
        <v>800</v>
      </c>
      <c r="H241" s="80">
        <v>1014316</v>
      </c>
      <c r="I241" s="80" t="s">
        <v>345</v>
      </c>
      <c r="J241" s="68"/>
    </row>
    <row r="242" spans="1:10" ht="15">
      <c r="A242" s="7">
        <v>4</v>
      </c>
      <c r="B242" s="82" t="s">
        <v>275</v>
      </c>
      <c r="C242" s="71">
        <v>98</v>
      </c>
      <c r="D242" s="44" t="s">
        <v>276</v>
      </c>
      <c r="E242" s="52">
        <v>4</v>
      </c>
      <c r="F242" s="32">
        <v>80</v>
      </c>
      <c r="G242" s="32">
        <f>E242*F242</f>
        <v>320</v>
      </c>
      <c r="H242" s="80">
        <v>1605042</v>
      </c>
      <c r="I242" s="80" t="s">
        <v>328</v>
      </c>
      <c r="J242" s="68" t="s">
        <v>460</v>
      </c>
    </row>
    <row r="243" spans="1:10" ht="15">
      <c r="A243" s="7">
        <v>5</v>
      </c>
      <c r="B243" s="82" t="s">
        <v>338</v>
      </c>
      <c r="C243" s="44" t="s">
        <v>294</v>
      </c>
      <c r="D243" s="44" t="s">
        <v>295</v>
      </c>
      <c r="E243" s="52">
        <v>5</v>
      </c>
      <c r="F243" s="32">
        <v>60</v>
      </c>
      <c r="G243" s="32">
        <f>E243*F243</f>
        <v>300</v>
      </c>
      <c r="H243" s="80" t="s">
        <v>461</v>
      </c>
      <c r="I243" s="80" t="s">
        <v>330</v>
      </c>
      <c r="J243" s="68" t="s">
        <v>462</v>
      </c>
    </row>
    <row r="244" spans="1:10" ht="15">
      <c r="A244" s="7">
        <v>6</v>
      </c>
      <c r="B244" s="82" t="s">
        <v>293</v>
      </c>
      <c r="C244" s="44" t="s">
        <v>294</v>
      </c>
      <c r="D244" s="44" t="s">
        <v>463</v>
      </c>
      <c r="E244" s="52">
        <v>50</v>
      </c>
      <c r="F244" s="32">
        <v>70</v>
      </c>
      <c r="G244" s="32">
        <f>E244*F244</f>
        <v>3500</v>
      </c>
      <c r="H244" s="80"/>
      <c r="I244" s="80" t="s">
        <v>333</v>
      </c>
      <c r="J244" s="68" t="s">
        <v>464</v>
      </c>
    </row>
    <row r="245" spans="1:10" ht="15">
      <c r="A245" s="7">
        <v>7</v>
      </c>
      <c r="B245" s="82" t="s">
        <v>198</v>
      </c>
      <c r="C245" s="44" t="s">
        <v>294</v>
      </c>
      <c r="D245" s="44" t="s">
        <v>465</v>
      </c>
      <c r="E245" s="52">
        <v>50</v>
      </c>
      <c r="F245" s="32">
        <v>70</v>
      </c>
      <c r="G245" s="32">
        <f>E245*F245</f>
        <v>3500</v>
      </c>
      <c r="H245" s="80"/>
      <c r="I245" s="80" t="s">
        <v>339</v>
      </c>
      <c r="J245" s="68" t="s">
        <v>466</v>
      </c>
    </row>
    <row r="246" spans="1:10" ht="15">
      <c r="A246" s="7">
        <v>8</v>
      </c>
      <c r="B246" s="82" t="s">
        <v>343</v>
      </c>
      <c r="C246" s="44" t="s">
        <v>294</v>
      </c>
      <c r="D246" s="44" t="s">
        <v>467</v>
      </c>
      <c r="E246" s="52">
        <v>50</v>
      </c>
      <c r="F246" s="32">
        <v>120</v>
      </c>
      <c r="G246" s="32">
        <f>E246*F246</f>
        <v>6000</v>
      </c>
      <c r="H246" s="80"/>
      <c r="I246" s="80" t="s">
        <v>342</v>
      </c>
      <c r="J246" s="68" t="s">
        <v>468</v>
      </c>
    </row>
    <row r="247" spans="1:10" ht="15">
      <c r="A247" s="7">
        <v>9</v>
      </c>
      <c r="B247" s="82" t="s">
        <v>266</v>
      </c>
      <c r="C247" s="71">
        <v>97</v>
      </c>
      <c r="D247" s="44" t="s">
        <v>267</v>
      </c>
      <c r="E247" s="52">
        <v>10</v>
      </c>
      <c r="F247" s="32">
        <v>70</v>
      </c>
      <c r="G247" s="32">
        <f>E247*F247</f>
        <v>700</v>
      </c>
      <c r="H247" s="80">
        <v>4162186</v>
      </c>
      <c r="J247" s="68" t="s">
        <v>469</v>
      </c>
    </row>
    <row r="248" spans="1:10" ht="15">
      <c r="A248" s="7">
        <v>10</v>
      </c>
      <c r="B248" s="82" t="s">
        <v>268</v>
      </c>
      <c r="C248" s="71">
        <v>99</v>
      </c>
      <c r="D248" s="44" t="s">
        <v>267</v>
      </c>
      <c r="E248" s="52">
        <v>10</v>
      </c>
      <c r="F248" s="32">
        <v>70</v>
      </c>
      <c r="G248" s="32">
        <f>E248*F248</f>
        <v>700</v>
      </c>
      <c r="H248" s="80">
        <v>4162186</v>
      </c>
      <c r="J248" s="68" t="s">
        <v>469</v>
      </c>
    </row>
    <row r="249" spans="1:10" ht="15">
      <c r="A249" s="7">
        <v>11</v>
      </c>
      <c r="B249" s="82" t="s">
        <v>470</v>
      </c>
      <c r="C249" s="44" t="s">
        <v>67</v>
      </c>
      <c r="D249" s="44" t="s">
        <v>471</v>
      </c>
      <c r="E249" s="52">
        <v>20</v>
      </c>
      <c r="F249" s="32">
        <v>80</v>
      </c>
      <c r="G249" s="32">
        <f>E249*F249</f>
        <v>1600</v>
      </c>
      <c r="H249" s="80">
        <v>1605042</v>
      </c>
      <c r="I249" s="80"/>
      <c r="J249" s="68"/>
    </row>
    <row r="250" spans="1:10" ht="15">
      <c r="A250" s="7" t="s">
        <v>81</v>
      </c>
      <c r="B250" s="82" t="s">
        <v>472</v>
      </c>
      <c r="C250" s="44"/>
      <c r="D250" s="44" t="s">
        <v>473</v>
      </c>
      <c r="E250" s="52">
        <v>20</v>
      </c>
      <c r="F250" s="32">
        <v>80</v>
      </c>
      <c r="G250" s="32">
        <f>E250*F250</f>
        <v>1600</v>
      </c>
      <c r="H250" s="80"/>
      <c r="J250" s="68"/>
    </row>
    <row r="251" spans="1:10" ht="15">
      <c r="A251" s="7" t="s">
        <v>86</v>
      </c>
      <c r="B251" s="82" t="s">
        <v>474</v>
      </c>
      <c r="C251" s="44" t="s">
        <v>67</v>
      </c>
      <c r="D251" s="44" t="s">
        <v>475</v>
      </c>
      <c r="E251" s="52">
        <v>20</v>
      </c>
      <c r="F251" s="32">
        <v>80</v>
      </c>
      <c r="G251" s="32">
        <f>E251*F251</f>
        <v>1600</v>
      </c>
      <c r="H251" s="80"/>
      <c r="J251" s="68"/>
    </row>
    <row r="252" spans="2:4" ht="15">
      <c r="B252" s="53"/>
      <c r="C252" s="53"/>
      <c r="D252" s="68"/>
    </row>
    <row r="253" spans="2:7" ht="15">
      <c r="B253" s="53"/>
      <c r="C253" s="53"/>
      <c r="D253" s="68"/>
      <c r="E253" s="88">
        <f>SUM(E239:E252)</f>
      </c>
      <c r="F253" s="89">
        <f>SUM(F239:F252)</f>
        <v>1020</v>
      </c>
      <c r="G253" s="89">
        <f>SUM(G239:G252)</f>
        <v>25820</v>
      </c>
    </row>
    <row r="254" spans="2:8" ht="15">
      <c r="B254" s="53"/>
      <c r="C254" s="53"/>
      <c r="D254" s="68"/>
      <c r="E254" s="68"/>
      <c r="F254" s="52"/>
      <c r="G254" s="69"/>
      <c r="H254" s="53"/>
    </row>
    <row r="255" spans="2:8" ht="15">
      <c r="B255" s="115" t="s">
        <v>452</v>
      </c>
      <c r="C255" s="115"/>
      <c r="D255" s="116"/>
      <c r="E255" s="117"/>
      <c r="F255" s="52"/>
      <c r="G255" s="69"/>
      <c r="H255" s="53"/>
    </row>
    <row r="259" ht="12.75">
      <c r="B259" s="77" t="s">
        <v>476</v>
      </c>
    </row>
    <row r="261" spans="4:5" ht="12.75">
      <c r="D261" s="64" t="s">
        <v>477</v>
      </c>
      <c r="E261" s="79"/>
    </row>
    <row r="262" spans="2:4" ht="12.75">
      <c r="B262" s="11"/>
      <c r="D262" s="12"/>
    </row>
    <row r="263" spans="2:4" ht="12.75">
      <c r="B263" s="11"/>
      <c r="D263" s="12"/>
    </row>
    <row r="264" spans="2:4" ht="12.75">
      <c r="B264" s="11"/>
      <c r="D264" s="12"/>
    </row>
    <row r="266" spans="1:7" ht="15">
      <c r="A266" s="52" t="s">
        <v>4</v>
      </c>
      <c r="B266" t="s">
        <v>5</v>
      </c>
      <c r="D266" s="1" t="s">
        <v>230</v>
      </c>
      <c r="E266" s="7" t="s">
        <v>9</v>
      </c>
      <c r="F266" s="5" t="s">
        <v>231</v>
      </c>
      <c r="G266" s="5" t="s">
        <v>232</v>
      </c>
    </row>
    <row r="267" spans="1:7" ht="15">
      <c r="A267" s="52"/>
      <c r="B267" t="s">
        <v>14</v>
      </c>
      <c r="D267" s="1" t="s">
        <v>235</v>
      </c>
      <c r="E267" s="7" t="s">
        <v>18</v>
      </c>
      <c r="F267" s="5" t="s">
        <v>236</v>
      </c>
      <c r="G267" s="5" t="s">
        <v>237</v>
      </c>
    </row>
    <row r="268" spans="1:9" ht="15">
      <c r="A268" s="52"/>
      <c r="H268" s="5"/>
      <c r="I268" s="80" t="s">
        <v>233</v>
      </c>
    </row>
    <row r="269" spans="1:9" ht="15">
      <c r="A269" s="44"/>
      <c r="H269" s="5"/>
      <c r="I269" s="80"/>
    </row>
    <row r="270" spans="1:9" ht="15">
      <c r="A270" s="71">
        <v>1</v>
      </c>
      <c r="B270" s="43" t="s">
        <v>55</v>
      </c>
      <c r="C270" s="71">
        <v>96</v>
      </c>
      <c r="D270" s="44" t="s">
        <v>478</v>
      </c>
      <c r="E270" s="73">
        <v>40</v>
      </c>
      <c r="F270" s="72">
        <v>120</v>
      </c>
      <c r="H270" s="118"/>
      <c r="I270" s="80"/>
    </row>
    <row r="271" spans="1:9" ht="15">
      <c r="A271" s="71"/>
      <c r="B271" s="43" t="s">
        <v>479</v>
      </c>
      <c r="C271" s="71">
        <v>97</v>
      </c>
      <c r="D271" s="44"/>
      <c r="E271" s="73">
        <v>20</v>
      </c>
      <c r="F271" s="72">
        <v>300</v>
      </c>
      <c r="H271" s="118"/>
      <c r="I271" s="80"/>
    </row>
    <row r="272" spans="1:9" ht="15">
      <c r="A272" s="71"/>
      <c r="B272" s="43" t="s">
        <v>480</v>
      </c>
      <c r="C272" s="44" t="s">
        <v>67</v>
      </c>
      <c r="D272" s="44"/>
      <c r="E272" s="73">
        <v>20</v>
      </c>
      <c r="F272" s="72">
        <v>230</v>
      </c>
      <c r="H272" s="118"/>
      <c r="I272" s="80"/>
    </row>
    <row r="273" spans="1:9" ht="15">
      <c r="A273" s="71"/>
      <c r="B273" s="43" t="s">
        <v>481</v>
      </c>
      <c r="C273" s="71">
        <v>97</v>
      </c>
      <c r="D273" s="44" t="s">
        <v>482</v>
      </c>
      <c r="E273" s="73">
        <v>10</v>
      </c>
      <c r="F273" s="72">
        <v>110</v>
      </c>
      <c r="H273" s="118"/>
      <c r="I273" s="80"/>
    </row>
    <row r="274" spans="1:9" ht="15">
      <c r="A274" s="71"/>
      <c r="B274" s="43" t="s">
        <v>483</v>
      </c>
      <c r="C274" s="71">
        <v>99</v>
      </c>
      <c r="D274" s="44" t="s">
        <v>484</v>
      </c>
      <c r="E274" s="73">
        <v>10</v>
      </c>
      <c r="F274" s="72">
        <v>100</v>
      </c>
      <c r="H274" s="118"/>
      <c r="I274" s="80"/>
    </row>
    <row r="275" spans="1:9" ht="15">
      <c r="A275" s="71">
        <v>2</v>
      </c>
      <c r="B275" s="43" t="s">
        <v>485</v>
      </c>
      <c r="C275" s="71">
        <v>99</v>
      </c>
      <c r="D275" s="44" t="s">
        <v>486</v>
      </c>
      <c r="E275" s="73">
        <v>10</v>
      </c>
      <c r="F275" s="72">
        <v>180</v>
      </c>
      <c r="H275" s="118"/>
      <c r="I275" s="80"/>
    </row>
    <row r="276" spans="1:9" ht="15">
      <c r="A276" s="71">
        <v>3</v>
      </c>
      <c r="B276" s="43" t="s">
        <v>104</v>
      </c>
      <c r="C276" s="71">
        <v>98</v>
      </c>
      <c r="D276" s="44" t="s">
        <v>487</v>
      </c>
      <c r="E276" s="73">
        <v>60</v>
      </c>
      <c r="F276" s="72">
        <v>210</v>
      </c>
      <c r="H276" s="118"/>
      <c r="I276" s="80" t="s">
        <v>345</v>
      </c>
    </row>
    <row r="277" spans="1:9" ht="15">
      <c r="A277" s="71">
        <v>4</v>
      </c>
      <c r="B277" s="43" t="s">
        <v>488</v>
      </c>
      <c r="C277" s="44" t="s">
        <v>113</v>
      </c>
      <c r="D277" s="44" t="s">
        <v>489</v>
      </c>
      <c r="E277" s="73">
        <v>10</v>
      </c>
      <c r="F277" s="72">
        <v>250</v>
      </c>
      <c r="H277" s="118"/>
      <c r="I277" s="80" t="s">
        <v>328</v>
      </c>
    </row>
    <row r="278" spans="1:9" ht="15">
      <c r="A278" s="71"/>
      <c r="B278" s="43" t="s">
        <v>490</v>
      </c>
      <c r="C278" s="44"/>
      <c r="D278" s="44"/>
      <c r="E278" s="73">
        <v>10</v>
      </c>
      <c r="F278" s="72">
        <v>250</v>
      </c>
      <c r="H278" s="118"/>
      <c r="I278" s="80"/>
    </row>
    <row r="279" spans="1:9" ht="15">
      <c r="A279" s="71">
        <v>5</v>
      </c>
      <c r="B279" s="43" t="s">
        <v>491</v>
      </c>
      <c r="C279" s="71"/>
      <c r="D279" s="44" t="s">
        <v>492</v>
      </c>
      <c r="E279" s="73">
        <v>4</v>
      </c>
      <c r="F279" s="72">
        <v>250</v>
      </c>
      <c r="H279" s="118"/>
      <c r="I279" s="80" t="s">
        <v>330</v>
      </c>
    </row>
    <row r="280" spans="1:9" ht="15">
      <c r="A280" s="71">
        <v>6</v>
      </c>
      <c r="B280" s="43" t="s">
        <v>275</v>
      </c>
      <c r="C280" s="71">
        <v>98</v>
      </c>
      <c r="D280" s="44" t="s">
        <v>493</v>
      </c>
      <c r="E280" s="73">
        <v>8</v>
      </c>
      <c r="F280" s="72">
        <v>300</v>
      </c>
      <c r="G280" s="5" t="s">
        <v>494</v>
      </c>
      <c r="H280" s="118"/>
      <c r="I280" s="80" t="s">
        <v>333</v>
      </c>
    </row>
    <row r="281" spans="1:9" ht="15">
      <c r="A281" s="71">
        <v>7</v>
      </c>
      <c r="B281" s="43" t="s">
        <v>495</v>
      </c>
      <c r="C281" s="71">
        <v>93</v>
      </c>
      <c r="D281" s="44" t="s">
        <v>496</v>
      </c>
      <c r="E281" s="73">
        <v>20</v>
      </c>
      <c r="F281" s="72">
        <v>270</v>
      </c>
      <c r="G281" s="5" t="s">
        <v>494</v>
      </c>
      <c r="H281" s="118"/>
      <c r="I281" s="80" t="s">
        <v>339</v>
      </c>
    </row>
    <row r="282" spans="1:9" ht="15">
      <c r="A282" s="71">
        <v>8</v>
      </c>
      <c r="B282" s="82" t="s">
        <v>293</v>
      </c>
      <c r="C282" s="44" t="s">
        <v>294</v>
      </c>
      <c r="D282" s="44"/>
      <c r="E282" s="73">
        <v>80</v>
      </c>
      <c r="F282" s="72">
        <v>140</v>
      </c>
      <c r="H282" s="118"/>
      <c r="I282" s="80" t="s">
        <v>342</v>
      </c>
    </row>
    <row r="283" spans="1:8" ht="15">
      <c r="A283" s="71">
        <v>9</v>
      </c>
      <c r="B283" s="82" t="s">
        <v>198</v>
      </c>
      <c r="C283" s="44" t="s">
        <v>294</v>
      </c>
      <c r="D283" s="44"/>
      <c r="E283" s="73">
        <v>80</v>
      </c>
      <c r="F283" s="72">
        <v>140</v>
      </c>
      <c r="H283" s="118"/>
    </row>
    <row r="284" spans="1:8" ht="15">
      <c r="A284" s="71">
        <v>10</v>
      </c>
      <c r="B284" s="82" t="s">
        <v>297</v>
      </c>
      <c r="C284" s="44" t="s">
        <v>294</v>
      </c>
      <c r="D284" s="44"/>
      <c r="E284" s="73">
        <v>140</v>
      </c>
      <c r="F284" s="72">
        <v>150</v>
      </c>
      <c r="H284" s="118"/>
    </row>
    <row r="285" spans="1:8" ht="15">
      <c r="A285" s="71">
        <v>11</v>
      </c>
      <c r="B285" s="43" t="s">
        <v>497</v>
      </c>
      <c r="C285" s="44" t="s">
        <v>113</v>
      </c>
      <c r="D285" s="70"/>
      <c r="E285" s="119">
        <v>10</v>
      </c>
      <c r="F285" s="120"/>
      <c r="H285" s="118"/>
    </row>
    <row r="286" spans="1:8" ht="15">
      <c r="A286" s="52" t="s">
        <v>81</v>
      </c>
      <c r="B286" s="43" t="s">
        <v>432</v>
      </c>
      <c r="C286" s="44" t="s">
        <v>67</v>
      </c>
      <c r="D286" s="70"/>
      <c r="E286" s="119">
        <v>60</v>
      </c>
      <c r="F286" s="120"/>
      <c r="H286" s="118"/>
    </row>
    <row r="287" spans="2:8" ht="15">
      <c r="B287" s="43" t="s">
        <v>498</v>
      </c>
      <c r="C287" s="44" t="s">
        <v>67</v>
      </c>
      <c r="D287" s="44"/>
      <c r="E287" s="119">
        <v>10</v>
      </c>
      <c r="F287" s="72"/>
      <c r="H287" s="43"/>
    </row>
    <row r="288" spans="2:8" ht="15">
      <c r="B288" s="121" t="s">
        <v>142</v>
      </c>
      <c r="C288" s="44" t="s">
        <v>67</v>
      </c>
      <c r="D288" s="44"/>
      <c r="E288" s="119">
        <v>30</v>
      </c>
      <c r="F288" s="71"/>
      <c r="H288" s="43"/>
    </row>
    <row r="289" spans="2:8" ht="15">
      <c r="B289" s="43" t="s">
        <v>331</v>
      </c>
      <c r="C289" s="44" t="s">
        <v>67</v>
      </c>
      <c r="D289" s="44"/>
      <c r="E289" s="122">
        <v>40</v>
      </c>
      <c r="F289" s="71"/>
      <c r="H289" s="118"/>
    </row>
    <row r="290" spans="1:8" ht="15">
      <c r="A290" s="96"/>
      <c r="B290" s="123" t="s">
        <v>499</v>
      </c>
      <c r="C290" s="44"/>
      <c r="D290" s="44"/>
      <c r="E290" s="122">
        <v>20</v>
      </c>
      <c r="F290" s="71"/>
      <c r="G290" s="124"/>
      <c r="H290" s="124"/>
    </row>
    <row r="291" spans="1:8" ht="12.75">
      <c r="A291" s="96"/>
      <c r="G291" s="124"/>
      <c r="H291" s="124"/>
    </row>
    <row r="292" spans="1:8" ht="12.75">
      <c r="A292" s="96"/>
      <c r="G292" s="124"/>
      <c r="H292" s="124"/>
    </row>
    <row r="293" spans="1:8" ht="15">
      <c r="A293" s="96"/>
      <c r="B293" s="53"/>
      <c r="C293" s="68"/>
      <c r="D293" s="52"/>
      <c r="E293" s="32"/>
      <c r="F293" s="52"/>
      <c r="G293" s="90"/>
      <c r="H293" s="90"/>
    </row>
    <row r="294" spans="1:8" ht="15">
      <c r="A294" s="96"/>
      <c r="B294" s="53"/>
      <c r="C294" s="53"/>
      <c r="D294" s="68"/>
      <c r="E294" s="68"/>
      <c r="F294" s="52"/>
      <c r="G294" s="90"/>
      <c r="H294" s="90"/>
    </row>
    <row r="295" spans="1:8" ht="15">
      <c r="A295" s="96"/>
      <c r="B295" s="53"/>
      <c r="C295" s="53"/>
      <c r="D295" s="68"/>
      <c r="E295" s="68"/>
      <c r="F295" s="52"/>
      <c r="G295" s="108"/>
      <c r="H295" s="108"/>
    </row>
    <row r="296" spans="1:7" ht="15">
      <c r="A296" s="96"/>
      <c r="E296" s="7"/>
      <c r="F296" s="52"/>
      <c r="G296" s="90"/>
    </row>
    <row r="297" ht="12.75">
      <c r="B297" s="77" t="s">
        <v>500</v>
      </c>
    </row>
    <row r="299" spans="2:5" ht="12.75">
      <c r="B299" s="78" t="s">
        <v>501</v>
      </c>
      <c r="C299" s="65"/>
      <c r="D299" s="64" t="s">
        <v>477</v>
      </c>
      <c r="E299" s="106"/>
    </row>
    <row r="300" spans="2:4" ht="12.75">
      <c r="B300" s="11"/>
      <c r="D300" s="12"/>
    </row>
    <row r="301" spans="2:4" ht="12.75">
      <c r="B301" s="11" t="s">
        <v>502</v>
      </c>
      <c r="D301" s="12"/>
    </row>
    <row r="302" spans="2:4" ht="12.75">
      <c r="B302" s="11"/>
      <c r="D302" s="12"/>
    </row>
    <row r="304" spans="1:8" ht="15">
      <c r="A304" s="52" t="s">
        <v>4</v>
      </c>
      <c r="B304" s="53" t="s">
        <v>5</v>
      </c>
      <c r="C304" s="53"/>
      <c r="D304" s="68" t="s">
        <v>230</v>
      </c>
      <c r="E304" s="32" t="s">
        <v>9</v>
      </c>
      <c r="F304" s="32" t="s">
        <v>231</v>
      </c>
      <c r="G304" s="32" t="s">
        <v>503</v>
      </c>
      <c r="H304" s="69"/>
    </row>
    <row r="305" spans="1:8" ht="15">
      <c r="A305" s="52"/>
      <c r="B305" s="43" t="s">
        <v>14</v>
      </c>
      <c r="C305" s="43"/>
      <c r="D305" s="70" t="s">
        <v>235</v>
      </c>
      <c r="E305" s="73" t="s">
        <v>18</v>
      </c>
      <c r="F305" s="73" t="s">
        <v>236</v>
      </c>
      <c r="G305" s="32" t="s">
        <v>237</v>
      </c>
      <c r="H305" s="120"/>
    </row>
    <row r="306" spans="2:9" ht="15">
      <c r="B306" s="43"/>
      <c r="C306" s="43"/>
      <c r="D306" s="70"/>
      <c r="E306" s="73"/>
      <c r="F306" s="73"/>
      <c r="G306" s="32"/>
      <c r="H306" s="120"/>
      <c r="I306" s="80" t="s">
        <v>233</v>
      </c>
    </row>
    <row r="307" spans="1:9" ht="15">
      <c r="A307" s="52">
        <v>1</v>
      </c>
      <c r="B307" s="43" t="s">
        <v>316</v>
      </c>
      <c r="C307" s="71">
        <v>98</v>
      </c>
      <c r="D307" s="44"/>
      <c r="E307" s="73">
        <v>10</v>
      </c>
      <c r="F307" s="72">
        <v>90</v>
      </c>
      <c r="G307" s="32"/>
      <c r="H307" s="125"/>
      <c r="I307" s="80"/>
    </row>
    <row r="308" spans="1:9" ht="15">
      <c r="A308" s="52">
        <v>2</v>
      </c>
      <c r="B308" s="43" t="s">
        <v>318</v>
      </c>
      <c r="C308" s="71">
        <v>99</v>
      </c>
      <c r="D308" s="44" t="s">
        <v>504</v>
      </c>
      <c r="E308" s="73">
        <v>20</v>
      </c>
      <c r="F308" s="72">
        <v>120</v>
      </c>
      <c r="G308" s="32"/>
      <c r="H308" s="125"/>
      <c r="I308" s="80"/>
    </row>
    <row r="309" spans="1:9" ht="15">
      <c r="A309" s="52">
        <v>3</v>
      </c>
      <c r="B309" s="43" t="s">
        <v>320</v>
      </c>
      <c r="C309" s="71">
        <v>99</v>
      </c>
      <c r="D309" s="44" t="s">
        <v>505</v>
      </c>
      <c r="E309" s="73">
        <v>30</v>
      </c>
      <c r="F309" s="72">
        <v>100</v>
      </c>
      <c r="G309" s="32"/>
      <c r="H309" s="125"/>
      <c r="I309" s="80" t="s">
        <v>345</v>
      </c>
    </row>
    <row r="310" spans="1:9" ht="15">
      <c r="A310" s="52">
        <v>4</v>
      </c>
      <c r="B310" s="43" t="s">
        <v>365</v>
      </c>
      <c r="C310" s="71">
        <v>98</v>
      </c>
      <c r="D310" s="44" t="s">
        <v>506</v>
      </c>
      <c r="E310" s="73">
        <v>4</v>
      </c>
      <c r="F310" s="72">
        <v>150</v>
      </c>
      <c r="G310" s="32">
        <f>+0.6</f>
        <v>0.6</v>
      </c>
      <c r="H310" s="125"/>
      <c r="I310" s="80" t="s">
        <v>328</v>
      </c>
    </row>
    <row r="311" spans="1:9" ht="15">
      <c r="A311" s="52">
        <v>5</v>
      </c>
      <c r="B311" s="43"/>
      <c r="C311" s="71"/>
      <c r="D311" s="44" t="s">
        <v>507</v>
      </c>
      <c r="E311" s="73">
        <v>2</v>
      </c>
      <c r="F311" s="72">
        <v>150</v>
      </c>
      <c r="G311" s="32"/>
      <c r="H311" s="125"/>
      <c r="I311" s="80" t="s">
        <v>330</v>
      </c>
    </row>
    <row r="312" spans="1:9" ht="15">
      <c r="A312" s="52">
        <v>6</v>
      </c>
      <c r="B312" s="43" t="s">
        <v>508</v>
      </c>
      <c r="C312" s="71">
        <v>-95</v>
      </c>
      <c r="D312" s="44" t="s">
        <v>509</v>
      </c>
      <c r="E312" s="73">
        <v>30</v>
      </c>
      <c r="F312" s="72">
        <v>70</v>
      </c>
      <c r="G312" s="32"/>
      <c r="H312" s="125"/>
      <c r="I312" s="80" t="s">
        <v>333</v>
      </c>
    </row>
    <row r="313" spans="1:9" ht="15">
      <c r="A313" s="7" t="s">
        <v>54</v>
      </c>
      <c r="B313" s="43" t="s">
        <v>255</v>
      </c>
      <c r="C313" s="71" t="s">
        <v>256</v>
      </c>
      <c r="D313" s="44" t="s">
        <v>510</v>
      </c>
      <c r="E313" s="73">
        <v>300</v>
      </c>
      <c r="F313" s="72">
        <v>108.57</v>
      </c>
      <c r="G313" s="32"/>
      <c r="H313" s="125"/>
      <c r="I313" s="80" t="s">
        <v>339</v>
      </c>
    </row>
    <row r="314" spans="2:9" ht="15">
      <c r="B314" s="43"/>
      <c r="C314" s="43"/>
      <c r="D314" s="70"/>
      <c r="E314" s="73"/>
      <c r="F314" s="73"/>
      <c r="G314" s="73"/>
      <c r="H314" s="73"/>
      <c r="I314" s="80" t="s">
        <v>342</v>
      </c>
    </row>
    <row r="315" spans="2:8" ht="15">
      <c r="B315" s="43"/>
      <c r="C315" s="43"/>
      <c r="D315" s="70"/>
      <c r="E315" s="73"/>
      <c r="F315" s="126"/>
      <c r="G315" s="126"/>
      <c r="H315" s="126"/>
    </row>
    <row r="319" ht="12.75">
      <c r="I319" s="80"/>
    </row>
    <row r="320" ht="12.75">
      <c r="I320" s="80"/>
    </row>
    <row r="321" ht="12.75">
      <c r="I321" s="80"/>
    </row>
    <row r="322" spans="2:9" ht="12.75">
      <c r="B322" s="77" t="s">
        <v>511</v>
      </c>
      <c r="I322" s="80"/>
    </row>
    <row r="323" ht="12.75">
      <c r="I323" s="80"/>
    </row>
    <row r="324" spans="2:5" ht="12.75">
      <c r="B324" s="78" t="s">
        <v>512</v>
      </c>
      <c r="C324" s="65"/>
      <c r="D324" s="64" t="s">
        <v>513</v>
      </c>
      <c r="E324" s="106"/>
    </row>
    <row r="325" spans="2:4" ht="12.75">
      <c r="B325" s="11"/>
      <c r="D325" s="12"/>
    </row>
    <row r="326" spans="2:4" ht="12.75">
      <c r="B326" s="11" t="s">
        <v>502</v>
      </c>
      <c r="D326" s="12"/>
    </row>
    <row r="327" spans="2:4" ht="12.75">
      <c r="B327" s="11"/>
      <c r="D327" s="12"/>
    </row>
    <row r="329" spans="2:8" ht="12.75">
      <c r="B329" t="s">
        <v>5</v>
      </c>
      <c r="D329" s="1" t="s">
        <v>230</v>
      </c>
      <c r="E329" s="1" t="s">
        <v>8</v>
      </c>
      <c r="F329" s="1" t="s">
        <v>9</v>
      </c>
      <c r="G329" s="5" t="s">
        <v>231</v>
      </c>
      <c r="H329" s="5" t="s">
        <v>232</v>
      </c>
    </row>
    <row r="330" spans="2:8" ht="12.75">
      <c r="B330" t="s">
        <v>14</v>
      </c>
      <c r="D330" s="1" t="s">
        <v>235</v>
      </c>
      <c r="E330" s="1" t="s">
        <v>17</v>
      </c>
      <c r="F330" s="1" t="s">
        <v>18</v>
      </c>
      <c r="G330" s="5" t="s">
        <v>236</v>
      </c>
      <c r="H330" s="5" t="s">
        <v>237</v>
      </c>
    </row>
    <row r="331" spans="2:8" ht="12.75">
      <c r="B331" s="6"/>
      <c r="C331" s="6"/>
      <c r="D331" s="49"/>
      <c r="E331" s="49"/>
      <c r="F331" s="49"/>
      <c r="G331" s="127"/>
      <c r="H331" s="127"/>
    </row>
    <row r="332" spans="1:8" ht="12.75">
      <c r="A332" s="7" t="s">
        <v>4</v>
      </c>
      <c r="B332" s="6" t="s">
        <v>316</v>
      </c>
      <c r="C332" s="96">
        <v>98</v>
      </c>
      <c r="D332" s="97" t="s">
        <v>514</v>
      </c>
      <c r="E332" s="96" t="s">
        <v>515</v>
      </c>
      <c r="F332" s="128">
        <v>20</v>
      </c>
      <c r="G332" s="129">
        <v>100</v>
      </c>
      <c r="H332" s="129">
        <f>F332*G332</f>
        <v>2000</v>
      </c>
    </row>
    <row r="333" spans="2:8" ht="12.75">
      <c r="B333" s="6" t="s">
        <v>318</v>
      </c>
      <c r="C333" s="96">
        <v>99</v>
      </c>
      <c r="D333" s="97" t="s">
        <v>516</v>
      </c>
      <c r="E333" s="130" t="s">
        <v>515</v>
      </c>
      <c r="F333" s="128">
        <v>30</v>
      </c>
      <c r="G333" s="129">
        <v>100</v>
      </c>
      <c r="H333" s="129">
        <f>F333*G333</f>
        <v>3000</v>
      </c>
    </row>
    <row r="334" spans="2:10" ht="12.75">
      <c r="B334" s="6" t="s">
        <v>320</v>
      </c>
      <c r="C334" s="96">
        <v>99</v>
      </c>
      <c r="D334" s="97" t="s">
        <v>517</v>
      </c>
      <c r="E334" s="96"/>
      <c r="F334" s="128">
        <v>6</v>
      </c>
      <c r="G334" s="129">
        <v>100</v>
      </c>
      <c r="H334" s="129">
        <f>F334*G334</f>
        <v>600</v>
      </c>
      <c r="I334" s="6"/>
      <c r="J334" s="6"/>
    </row>
    <row r="335" spans="1:10" ht="12.75">
      <c r="A335" s="7">
        <v>1</v>
      </c>
      <c r="B335" s="6" t="s">
        <v>365</v>
      </c>
      <c r="C335" s="96">
        <v>98</v>
      </c>
      <c r="D335" s="97" t="s">
        <v>518</v>
      </c>
      <c r="E335" s="96">
        <v>11290</v>
      </c>
      <c r="F335" s="128">
        <v>4</v>
      </c>
      <c r="G335" s="129">
        <v>100</v>
      </c>
      <c r="H335" s="129">
        <f>F335*G335</f>
        <v>400</v>
      </c>
      <c r="I335" s="96" t="s">
        <v>233</v>
      </c>
      <c r="J335" s="6"/>
    </row>
    <row r="336" spans="1:10" ht="12.75">
      <c r="A336" s="7">
        <v>2</v>
      </c>
      <c r="B336" s="6"/>
      <c r="C336" s="96"/>
      <c r="D336" s="97" t="s">
        <v>519</v>
      </c>
      <c r="E336" s="96">
        <v>11291</v>
      </c>
      <c r="F336" s="128">
        <v>2</v>
      </c>
      <c r="G336" s="129">
        <v>100</v>
      </c>
      <c r="H336" s="129">
        <f>F336*G336</f>
        <v>200</v>
      </c>
      <c r="I336" s="96"/>
      <c r="J336" s="6"/>
    </row>
    <row r="337" spans="1:10" ht="12.75">
      <c r="A337" s="7">
        <v>3</v>
      </c>
      <c r="B337" s="6" t="s">
        <v>508</v>
      </c>
      <c r="C337" s="96">
        <v>-95</v>
      </c>
      <c r="D337" s="97" t="s">
        <v>520</v>
      </c>
      <c r="E337" s="96">
        <v>23296</v>
      </c>
      <c r="F337" s="128">
        <v>40</v>
      </c>
      <c r="G337" s="129">
        <v>90</v>
      </c>
      <c r="H337" s="129">
        <f>F337*G337</f>
        <v>3600</v>
      </c>
      <c r="I337" s="96"/>
      <c r="J337" s="6"/>
    </row>
    <row r="338" spans="1:10" ht="12.75">
      <c r="A338" s="7">
        <v>4</v>
      </c>
      <c r="B338" s="6" t="s">
        <v>255</v>
      </c>
      <c r="C338" s="96" t="s">
        <v>256</v>
      </c>
      <c r="D338" s="97" t="s">
        <v>521</v>
      </c>
      <c r="E338" s="96">
        <v>23466</v>
      </c>
      <c r="F338" s="128">
        <v>300</v>
      </c>
      <c r="G338" s="129">
        <v>90</v>
      </c>
      <c r="H338" s="129">
        <f>F338*G338</f>
        <v>27000</v>
      </c>
      <c r="I338" s="96" t="s">
        <v>345</v>
      </c>
      <c r="J338" s="6"/>
    </row>
    <row r="339" spans="1:10" ht="12.75">
      <c r="A339" s="7">
        <v>5</v>
      </c>
      <c r="B339" s="6"/>
      <c r="C339" s="6"/>
      <c r="D339" s="49"/>
      <c r="E339" s="49"/>
      <c r="F339" s="131"/>
      <c r="G339" s="127"/>
      <c r="H339" s="127"/>
      <c r="I339" s="96" t="s">
        <v>328</v>
      </c>
      <c r="J339" s="6"/>
    </row>
    <row r="340" spans="1:10" ht="12.75">
      <c r="A340" s="7">
        <v>6</v>
      </c>
      <c r="B340" s="6"/>
      <c r="C340" s="6"/>
      <c r="D340" s="49"/>
      <c r="E340" s="49"/>
      <c r="F340" s="132">
        <f>SUM(F332:F339)</f>
        <v>402</v>
      </c>
      <c r="G340" s="133">
        <f>SUM(G332:G339)</f>
        <v>680</v>
      </c>
      <c r="H340" s="133">
        <f>SUM(H332:H339)</f>
        <v>36800</v>
      </c>
      <c r="I340" s="96" t="s">
        <v>330</v>
      </c>
      <c r="J340" s="6"/>
    </row>
    <row r="341" spans="1:10" ht="12.75">
      <c r="A341" s="7">
        <v>7</v>
      </c>
      <c r="F341" s="7"/>
      <c r="G341" s="90"/>
      <c r="H341" s="90"/>
      <c r="I341" s="96" t="s">
        <v>333</v>
      </c>
      <c r="J341" s="6"/>
    </row>
    <row r="342" spans="9:10" ht="12.75">
      <c r="I342" s="96" t="s">
        <v>339</v>
      </c>
      <c r="J342" s="6"/>
    </row>
    <row r="343" spans="9:10" ht="12.75">
      <c r="I343" s="6"/>
      <c r="J343" s="6"/>
    </row>
    <row r="346" ht="12.75">
      <c r="B346" s="77" t="s">
        <v>522</v>
      </c>
    </row>
    <row r="348" spans="2:9" ht="12.75">
      <c r="B348" s="78" t="s">
        <v>523</v>
      </c>
      <c r="C348" s="65"/>
      <c r="D348" s="64" t="s">
        <v>513</v>
      </c>
      <c r="E348" s="106"/>
      <c r="I348" s="80"/>
    </row>
    <row r="349" spans="2:9" ht="12.75">
      <c r="B349" s="11"/>
      <c r="D349" s="12"/>
      <c r="I349" s="80"/>
    </row>
    <row r="350" spans="2:4" ht="12.75">
      <c r="B350" s="11" t="s">
        <v>524</v>
      </c>
      <c r="D350" s="12"/>
    </row>
    <row r="351" spans="2:4" ht="12.75">
      <c r="B351" s="11"/>
      <c r="D351" s="12"/>
    </row>
    <row r="353" spans="1:8" ht="12.75">
      <c r="A353" s="7" t="s">
        <v>4</v>
      </c>
      <c r="B353" t="s">
        <v>5</v>
      </c>
      <c r="D353" s="1" t="s">
        <v>230</v>
      </c>
      <c r="E353" s="1" t="s">
        <v>8</v>
      </c>
      <c r="F353" s="1" t="s">
        <v>9</v>
      </c>
      <c r="G353" s="5" t="s">
        <v>231</v>
      </c>
      <c r="H353" s="5" t="s">
        <v>232</v>
      </c>
    </row>
    <row r="354" spans="2:8" ht="12.75">
      <c r="B354" t="s">
        <v>14</v>
      </c>
      <c r="D354" s="1" t="s">
        <v>235</v>
      </c>
      <c r="E354" s="1" t="s">
        <v>17</v>
      </c>
      <c r="F354" s="1" t="s">
        <v>18</v>
      </c>
      <c r="G354" s="5" t="s">
        <v>236</v>
      </c>
      <c r="H354" s="5" t="s">
        <v>237</v>
      </c>
    </row>
    <row r="355" spans="6:8" ht="12.75">
      <c r="F355" s="1"/>
      <c r="H355" s="5"/>
    </row>
    <row r="356" spans="5:8" ht="12.75">
      <c r="E356" s="7" t="s">
        <v>525</v>
      </c>
      <c r="F356" s="1"/>
      <c r="H356" s="5"/>
    </row>
    <row r="357" spans="2:8" ht="12.75">
      <c r="B357" s="6"/>
      <c r="C357" s="6"/>
      <c r="D357" s="49"/>
      <c r="E357" s="49"/>
      <c r="F357" s="49"/>
      <c r="G357" s="127"/>
      <c r="H357" s="127"/>
    </row>
    <row r="358" spans="1:8" ht="12.75">
      <c r="A358" s="7">
        <v>1</v>
      </c>
      <c r="B358" s="6" t="s">
        <v>55</v>
      </c>
      <c r="C358" s="96">
        <v>96</v>
      </c>
      <c r="D358" s="97" t="s">
        <v>526</v>
      </c>
      <c r="E358" s="96">
        <v>23461</v>
      </c>
      <c r="F358" s="96">
        <v>10</v>
      </c>
      <c r="G358" s="124">
        <v>131.25</v>
      </c>
      <c r="H358" s="124">
        <f>F358*G358</f>
        <v>1312.5</v>
      </c>
    </row>
    <row r="359" spans="1:8" ht="12.75">
      <c r="A359" s="7">
        <v>2</v>
      </c>
      <c r="B359" s="6" t="s">
        <v>485</v>
      </c>
      <c r="C359" s="96">
        <v>99</v>
      </c>
      <c r="D359" s="97" t="s">
        <v>527</v>
      </c>
      <c r="E359" s="96">
        <v>16672</v>
      </c>
      <c r="F359" s="96">
        <v>10</v>
      </c>
      <c r="G359" s="124">
        <v>300</v>
      </c>
      <c r="H359" s="124">
        <f>F359*G359</f>
        <v>3000</v>
      </c>
    </row>
    <row r="360" spans="1:11" ht="12.75">
      <c r="A360" s="7">
        <v>3</v>
      </c>
      <c r="B360" s="6" t="s">
        <v>104</v>
      </c>
      <c r="C360" s="96">
        <v>98</v>
      </c>
      <c r="D360" s="97" t="s">
        <v>528</v>
      </c>
      <c r="E360" s="96" t="s">
        <v>529</v>
      </c>
      <c r="F360" s="96">
        <v>100</v>
      </c>
      <c r="G360" s="124">
        <v>175</v>
      </c>
      <c r="H360" s="124">
        <f>F360*G360</f>
        <v>17500</v>
      </c>
      <c r="I360" s="96" t="s">
        <v>233</v>
      </c>
      <c r="J360" s="6"/>
      <c r="K360" s="6"/>
    </row>
    <row r="361" spans="1:11" ht="12.75">
      <c r="A361" s="7" t="s">
        <v>46</v>
      </c>
      <c r="B361" s="6" t="s">
        <v>488</v>
      </c>
      <c r="C361" s="97" t="s">
        <v>113</v>
      </c>
      <c r="D361" s="97" t="s">
        <v>530</v>
      </c>
      <c r="E361" s="96"/>
      <c r="F361" s="96">
        <v>10</v>
      </c>
      <c r="G361" s="124">
        <v>110</v>
      </c>
      <c r="H361" s="124">
        <f>F361*G361</f>
        <v>1100</v>
      </c>
      <c r="I361" s="96"/>
      <c r="J361" s="6"/>
      <c r="K361" s="6"/>
    </row>
    <row r="362" spans="1:11" ht="12.75">
      <c r="A362" s="7" t="s">
        <v>50</v>
      </c>
      <c r="B362" s="6" t="s">
        <v>275</v>
      </c>
      <c r="C362" s="96">
        <v>98</v>
      </c>
      <c r="D362" s="97" t="s">
        <v>531</v>
      </c>
      <c r="E362" s="96" t="s">
        <v>515</v>
      </c>
      <c r="F362" s="96">
        <v>4</v>
      </c>
      <c r="G362" s="124">
        <v>200</v>
      </c>
      <c r="H362" s="124">
        <f>F362*G362</f>
        <v>800</v>
      </c>
      <c r="I362" s="96"/>
      <c r="J362" s="6"/>
      <c r="K362" s="6"/>
    </row>
    <row r="363" spans="1:11" ht="12.75">
      <c r="A363" s="7" t="s">
        <v>54</v>
      </c>
      <c r="B363" s="6" t="s">
        <v>495</v>
      </c>
      <c r="C363" s="96">
        <v>93</v>
      </c>
      <c r="D363" s="97" t="s">
        <v>532</v>
      </c>
      <c r="E363" s="96" t="s">
        <v>533</v>
      </c>
      <c r="F363" s="96">
        <v>10</v>
      </c>
      <c r="G363" s="124">
        <v>112.5</v>
      </c>
      <c r="H363" s="124">
        <f>F363*G363</f>
        <v>1125</v>
      </c>
      <c r="I363" s="96"/>
      <c r="J363" s="6"/>
      <c r="K363" s="6"/>
    </row>
    <row r="364" spans="1:11" ht="12.75">
      <c r="A364" s="7" t="s">
        <v>60</v>
      </c>
      <c r="B364" s="6" t="s">
        <v>206</v>
      </c>
      <c r="C364" s="97" t="s">
        <v>113</v>
      </c>
      <c r="D364" s="97"/>
      <c r="E364" s="96" t="s">
        <v>534</v>
      </c>
      <c r="F364" s="96">
        <v>40</v>
      </c>
      <c r="G364" s="124">
        <v>120</v>
      </c>
      <c r="H364" s="124">
        <f>F364*G364</f>
        <v>4800</v>
      </c>
      <c r="I364" s="96"/>
      <c r="J364" s="6"/>
      <c r="K364" s="6"/>
    </row>
    <row r="365" spans="1:11" ht="12.75">
      <c r="A365" s="7" t="s">
        <v>65</v>
      </c>
      <c r="B365" s="6" t="s">
        <v>481</v>
      </c>
      <c r="C365" s="96">
        <v>97</v>
      </c>
      <c r="D365" s="97" t="s">
        <v>535</v>
      </c>
      <c r="E365" s="96" t="s">
        <v>536</v>
      </c>
      <c r="F365" s="96">
        <v>10</v>
      </c>
      <c r="G365" s="124">
        <v>100</v>
      </c>
      <c r="H365" s="124">
        <f>F365*G365</f>
        <v>1000</v>
      </c>
      <c r="I365" s="96" t="s">
        <v>345</v>
      </c>
      <c r="J365" s="6"/>
      <c r="K365" s="6"/>
    </row>
    <row r="366" spans="1:11" ht="12.75">
      <c r="A366" s="7" t="s">
        <v>72</v>
      </c>
      <c r="B366" s="6" t="s">
        <v>483</v>
      </c>
      <c r="C366" s="96">
        <v>99</v>
      </c>
      <c r="D366" s="97" t="s">
        <v>535</v>
      </c>
      <c r="E366" s="96" t="s">
        <v>537</v>
      </c>
      <c r="F366" s="96">
        <v>10</v>
      </c>
      <c r="G366" s="124">
        <v>125</v>
      </c>
      <c r="H366" s="124">
        <f>F366*G366</f>
        <v>1250</v>
      </c>
      <c r="I366" s="96" t="s">
        <v>328</v>
      </c>
      <c r="J366" s="6"/>
      <c r="K366" s="6"/>
    </row>
    <row r="367" spans="1:11" ht="12.75">
      <c r="A367" s="7" t="s">
        <v>77</v>
      </c>
      <c r="B367" s="95" t="s">
        <v>293</v>
      </c>
      <c r="C367" s="97" t="s">
        <v>294</v>
      </c>
      <c r="D367" s="97"/>
      <c r="E367" s="96" t="s">
        <v>533</v>
      </c>
      <c r="F367" s="96">
        <v>200</v>
      </c>
      <c r="G367" s="124">
        <v>150</v>
      </c>
      <c r="H367" s="124">
        <f>F367*G367</f>
        <v>30000</v>
      </c>
      <c r="I367" s="96" t="s">
        <v>330</v>
      </c>
      <c r="J367" s="6"/>
      <c r="K367" s="6"/>
    </row>
    <row r="368" spans="1:11" ht="12.75">
      <c r="A368" s="7" t="s">
        <v>81</v>
      </c>
      <c r="B368" s="95" t="s">
        <v>198</v>
      </c>
      <c r="C368" s="97" t="s">
        <v>294</v>
      </c>
      <c r="D368" s="97"/>
      <c r="E368" s="96" t="s">
        <v>538</v>
      </c>
      <c r="F368" s="96">
        <v>200</v>
      </c>
      <c r="G368" s="124">
        <v>150</v>
      </c>
      <c r="H368" s="124">
        <f>F368*G368</f>
        <v>30000</v>
      </c>
      <c r="I368" s="96" t="s">
        <v>333</v>
      </c>
      <c r="J368" s="6"/>
      <c r="K368" s="6"/>
    </row>
    <row r="369" spans="1:11" ht="12.75">
      <c r="A369" s="7" t="s">
        <v>86</v>
      </c>
      <c r="B369" s="95" t="s">
        <v>297</v>
      </c>
      <c r="C369" s="97" t="s">
        <v>294</v>
      </c>
      <c r="D369" s="97"/>
      <c r="E369" s="96" t="s">
        <v>534</v>
      </c>
      <c r="F369" s="96">
        <v>200</v>
      </c>
      <c r="G369" s="124">
        <v>200</v>
      </c>
      <c r="H369" s="124">
        <f>F369*G369</f>
        <v>40000</v>
      </c>
      <c r="I369" s="96" t="s">
        <v>339</v>
      </c>
      <c r="J369" s="6"/>
      <c r="K369" s="6"/>
    </row>
    <row r="370" spans="1:11" ht="12.75">
      <c r="A370" s="7" t="s">
        <v>89</v>
      </c>
      <c r="B370" s="6" t="s">
        <v>491</v>
      </c>
      <c r="C370" s="6"/>
      <c r="D370" s="49"/>
      <c r="E370" s="97" t="s">
        <v>539</v>
      </c>
      <c r="F370" s="134" t="s">
        <v>32</v>
      </c>
      <c r="G370" s="135">
        <v>300</v>
      </c>
      <c r="H370" s="135">
        <v>600</v>
      </c>
      <c r="I370" s="96" t="s">
        <v>342</v>
      </c>
      <c r="J370" s="6"/>
      <c r="K370" s="6"/>
    </row>
    <row r="371" spans="2:11" ht="12.75">
      <c r="B371" s="6"/>
      <c r="C371" s="6"/>
      <c r="D371" s="49"/>
      <c r="E371" s="49"/>
      <c r="F371" s="127"/>
      <c r="G371" s="127"/>
      <c r="H371" s="6"/>
      <c r="I371" s="6"/>
      <c r="J371" s="6"/>
      <c r="K371" s="6"/>
    </row>
    <row r="372" spans="2:11" ht="12.75">
      <c r="B372" s="6"/>
      <c r="C372" s="6"/>
      <c r="D372" s="49"/>
      <c r="E372" s="49"/>
      <c r="F372" s="136">
        <f>SUM(F358:F370)</f>
        <v>804</v>
      </c>
      <c r="G372" s="133">
        <f>SUM(G358:G370)</f>
        <v>2173.75</v>
      </c>
      <c r="H372" s="133">
        <f>SUM(H358:H370)</f>
        <v>132487.5</v>
      </c>
      <c r="I372" s="6"/>
      <c r="J372" s="6"/>
      <c r="K372" s="6"/>
    </row>
    <row r="373" spans="2:11" ht="12.75">
      <c r="B373" s="6"/>
      <c r="C373" s="6"/>
      <c r="D373" s="49"/>
      <c r="E373" s="49"/>
      <c r="F373" s="127"/>
      <c r="G373" s="127"/>
      <c r="H373" s="6"/>
      <c r="I373" s="6"/>
      <c r="J373" s="6"/>
      <c r="K373" s="6"/>
    </row>
    <row r="374" spans="9:11" ht="12.75">
      <c r="I374" s="96"/>
      <c r="J374" s="6"/>
      <c r="K374" s="6"/>
    </row>
    <row r="375" spans="1:11" ht="12.75">
      <c r="A375" s="3"/>
      <c r="B375" s="78" t="s">
        <v>540</v>
      </c>
      <c r="C375" s="137"/>
      <c r="I375" s="96"/>
      <c r="J375" s="6"/>
      <c r="K375" s="6"/>
    </row>
    <row r="376" spans="9:11" ht="12.75">
      <c r="I376" s="96"/>
      <c r="J376" s="6"/>
      <c r="K376" s="6"/>
    </row>
    <row r="377" spans="2:6" ht="12.75">
      <c r="B377" s="78" t="s">
        <v>541</v>
      </c>
      <c r="C377" s="138"/>
      <c r="D377" s="139" t="s">
        <v>542</v>
      </c>
      <c r="F377" s="140"/>
    </row>
    <row r="378" spans="2:4" ht="12.75">
      <c r="B378" s="11"/>
      <c r="D378" s="12"/>
    </row>
    <row r="379" spans="2:4" ht="12.75">
      <c r="B379" s="11"/>
      <c r="C379" s="11"/>
      <c r="D379" s="12"/>
    </row>
    <row r="381" spans="1:10" ht="12.75">
      <c r="A381" s="7" t="s">
        <v>4</v>
      </c>
      <c r="B381" s="80" t="s">
        <v>5</v>
      </c>
      <c r="C381" s="80"/>
      <c r="D381" s="1" t="s">
        <v>7</v>
      </c>
      <c r="E381" s="7" t="s">
        <v>230</v>
      </c>
      <c r="F381" s="7" t="s">
        <v>8</v>
      </c>
      <c r="G381" s="7" t="s">
        <v>9</v>
      </c>
      <c r="H381" s="90" t="s">
        <v>231</v>
      </c>
      <c r="I381" s="90" t="s">
        <v>232</v>
      </c>
      <c r="J381" s="7" t="s">
        <v>503</v>
      </c>
    </row>
    <row r="382" spans="2:10" ht="12.75">
      <c r="B382" s="80" t="s">
        <v>14</v>
      </c>
      <c r="C382" s="80"/>
      <c r="D382" s="1" t="s">
        <v>16</v>
      </c>
      <c r="E382" s="7" t="s">
        <v>235</v>
      </c>
      <c r="F382" s="7" t="s">
        <v>17</v>
      </c>
      <c r="G382" s="7" t="s">
        <v>18</v>
      </c>
      <c r="H382" s="90" t="s">
        <v>236</v>
      </c>
      <c r="I382" s="90" t="s">
        <v>237</v>
      </c>
      <c r="J382" s="7" t="s">
        <v>237</v>
      </c>
    </row>
    <row r="383" spans="6:9" ht="12.75">
      <c r="F383" s="1"/>
      <c r="G383" s="1"/>
      <c r="H383" s="5"/>
      <c r="I383" s="5"/>
    </row>
    <row r="384" spans="1:10" ht="15">
      <c r="A384" s="7">
        <v>1</v>
      </c>
      <c r="B384" s="141" t="s">
        <v>316</v>
      </c>
      <c r="C384" s="87">
        <v>98</v>
      </c>
      <c r="D384" s="53" t="s">
        <v>28</v>
      </c>
      <c r="E384" s="52" t="s">
        <v>543</v>
      </c>
      <c r="F384" s="52" t="s">
        <v>34</v>
      </c>
      <c r="G384" s="32">
        <v>30</v>
      </c>
      <c r="H384" s="32">
        <v>20</v>
      </c>
      <c r="I384" s="32"/>
      <c r="J384" s="32">
        <f>G384*H384</f>
        <v>600</v>
      </c>
    </row>
    <row r="385" spans="2:10" ht="15">
      <c r="B385" s="53"/>
      <c r="C385" s="87"/>
      <c r="D385" s="53" t="s">
        <v>30</v>
      </c>
      <c r="E385" s="52" t="s">
        <v>544</v>
      </c>
      <c r="F385" s="52" t="s">
        <v>31</v>
      </c>
      <c r="G385" s="32">
        <v>30</v>
      </c>
      <c r="H385" s="32">
        <v>15</v>
      </c>
      <c r="I385" s="32">
        <f>G384*H384</f>
        <v>600</v>
      </c>
      <c r="J385" s="32">
        <f>G385*H385</f>
        <v>450</v>
      </c>
    </row>
    <row r="386" spans="2:10" ht="15">
      <c r="B386" s="53"/>
      <c r="C386" s="87"/>
      <c r="D386" s="53" t="s">
        <v>35</v>
      </c>
      <c r="E386" s="52" t="s">
        <v>545</v>
      </c>
      <c r="F386" s="52" t="s">
        <v>36</v>
      </c>
      <c r="G386" s="32">
        <v>30</v>
      </c>
      <c r="H386" s="32">
        <v>28</v>
      </c>
      <c r="I386" s="32">
        <f>G385*H385</f>
        <v>450</v>
      </c>
      <c r="J386" s="32">
        <f>G386*H386</f>
        <v>840</v>
      </c>
    </row>
    <row r="387" spans="1:10" ht="15">
      <c r="A387" s="7" t="s">
        <v>32</v>
      </c>
      <c r="B387" s="141" t="s">
        <v>318</v>
      </c>
      <c r="C387" s="87">
        <v>99</v>
      </c>
      <c r="D387" s="53" t="s">
        <v>28</v>
      </c>
      <c r="E387" s="52" t="s">
        <v>546</v>
      </c>
      <c r="F387" s="52" t="s">
        <v>39</v>
      </c>
      <c r="G387" s="32">
        <v>30</v>
      </c>
      <c r="H387" s="32">
        <v>20</v>
      </c>
      <c r="I387" s="32">
        <f>G386*H386</f>
        <v>840</v>
      </c>
      <c r="J387" s="32">
        <f>G387*H387</f>
        <v>600</v>
      </c>
    </row>
    <row r="388" spans="4:10" ht="15">
      <c r="D388" s="53" t="s">
        <v>30</v>
      </c>
      <c r="E388" s="52" t="s">
        <v>544</v>
      </c>
      <c r="F388" s="52" t="s">
        <v>31</v>
      </c>
      <c r="G388" s="32">
        <v>30</v>
      </c>
      <c r="H388" s="32">
        <v>15</v>
      </c>
      <c r="I388" s="32" t="e">
        <f>#REF!*#REF!</f>
        <v>#REF!</v>
      </c>
      <c r="J388" s="32">
        <f>G388*H388</f>
        <v>450</v>
      </c>
    </row>
    <row r="389" spans="2:10" ht="15">
      <c r="B389" s="53"/>
      <c r="C389" s="87"/>
      <c r="D389" s="53" t="s">
        <v>35</v>
      </c>
      <c r="E389" s="52" t="s">
        <v>547</v>
      </c>
      <c r="F389" s="52" t="s">
        <v>40</v>
      </c>
      <c r="G389" s="32">
        <v>30</v>
      </c>
      <c r="H389" s="32">
        <v>28</v>
      </c>
      <c r="I389" s="32">
        <f>G387*H387</f>
        <v>600</v>
      </c>
      <c r="J389" s="32">
        <f>G389*H389</f>
        <v>840</v>
      </c>
    </row>
    <row r="390" spans="1:10" ht="15">
      <c r="A390" s="7" t="s">
        <v>37</v>
      </c>
      <c r="B390" s="141" t="s">
        <v>42</v>
      </c>
      <c r="C390" s="87">
        <v>99</v>
      </c>
      <c r="D390" s="53" t="s">
        <v>28</v>
      </c>
      <c r="E390" s="52" t="s">
        <v>548</v>
      </c>
      <c r="F390" s="52" t="s">
        <v>43</v>
      </c>
      <c r="G390" s="32">
        <v>30</v>
      </c>
      <c r="H390" s="32">
        <v>25</v>
      </c>
      <c r="I390" s="32">
        <f>G388*H388</f>
        <v>450</v>
      </c>
      <c r="J390" s="32">
        <f>G390*H390</f>
        <v>750</v>
      </c>
    </row>
    <row r="391" spans="2:10" ht="15">
      <c r="B391" s="53"/>
      <c r="C391" s="87"/>
      <c r="D391" s="53" t="s">
        <v>30</v>
      </c>
      <c r="E391" s="52" t="s">
        <v>549</v>
      </c>
      <c r="F391" s="52" t="s">
        <v>44</v>
      </c>
      <c r="G391" s="32">
        <v>30</v>
      </c>
      <c r="H391" s="32">
        <v>30</v>
      </c>
      <c r="I391" s="32">
        <f>G389*H389</f>
        <v>840</v>
      </c>
      <c r="J391" s="32">
        <f>G391*H391</f>
        <v>900</v>
      </c>
    </row>
    <row r="392" spans="2:10" ht="15">
      <c r="B392" s="53"/>
      <c r="C392" s="87"/>
      <c r="D392" s="53" t="s">
        <v>35</v>
      </c>
      <c r="E392" s="52" t="s">
        <v>550</v>
      </c>
      <c r="F392" s="52" t="s">
        <v>45</v>
      </c>
      <c r="G392" s="32">
        <v>30</v>
      </c>
      <c r="H392" s="32">
        <v>20</v>
      </c>
      <c r="I392" s="32" t="e">
        <f>#REF!*#REF!</f>
        <v>#REF!</v>
      </c>
      <c r="J392" s="32">
        <f>G392*H392</f>
        <v>600</v>
      </c>
    </row>
    <row r="393" spans="1:10" ht="15">
      <c r="A393" s="7" t="s">
        <v>41</v>
      </c>
      <c r="B393" s="141" t="s">
        <v>47</v>
      </c>
      <c r="C393" s="87">
        <v>99</v>
      </c>
      <c r="D393" s="53" t="s">
        <v>28</v>
      </c>
      <c r="E393" s="52" t="s">
        <v>551</v>
      </c>
      <c r="F393" s="52" t="s">
        <v>48</v>
      </c>
      <c r="G393" s="32">
        <v>20</v>
      </c>
      <c r="H393" s="32">
        <v>25</v>
      </c>
      <c r="I393" s="32">
        <f>G390*H390</f>
        <v>750</v>
      </c>
      <c r="J393" s="32">
        <f>G393*H393</f>
        <v>500</v>
      </c>
    </row>
    <row r="394" spans="2:10" ht="15">
      <c r="B394" s="53"/>
      <c r="C394" s="87"/>
      <c r="D394" s="53" t="s">
        <v>30</v>
      </c>
      <c r="E394" s="52" t="s">
        <v>552</v>
      </c>
      <c r="F394" s="52" t="s">
        <v>31</v>
      </c>
      <c r="G394" s="32">
        <v>20</v>
      </c>
      <c r="H394" s="32">
        <v>15</v>
      </c>
      <c r="I394" s="32">
        <f>G391*H391</f>
        <v>900</v>
      </c>
      <c r="J394" s="32">
        <f>G394*H394</f>
        <v>300</v>
      </c>
    </row>
    <row r="395" spans="2:10" ht="15">
      <c r="B395" s="53"/>
      <c r="C395" s="87"/>
      <c r="D395" s="68" t="s">
        <v>35</v>
      </c>
      <c r="E395" s="52" t="s">
        <v>553</v>
      </c>
      <c r="F395" s="52" t="s">
        <v>49</v>
      </c>
      <c r="G395" s="32">
        <v>20</v>
      </c>
      <c r="H395" s="32">
        <v>30</v>
      </c>
      <c r="I395" s="32">
        <f>G392*H392</f>
        <v>600</v>
      </c>
      <c r="J395" s="32">
        <f>G395*H395</f>
        <v>600</v>
      </c>
    </row>
    <row r="396" spans="1:10" ht="15">
      <c r="A396" s="7" t="s">
        <v>46</v>
      </c>
      <c r="B396" s="141" t="s">
        <v>365</v>
      </c>
      <c r="C396" s="87">
        <v>98</v>
      </c>
      <c r="D396" s="53" t="s">
        <v>28</v>
      </c>
      <c r="E396" s="52" t="s">
        <v>554</v>
      </c>
      <c r="F396" s="52" t="s">
        <v>555</v>
      </c>
      <c r="G396" s="32">
        <v>15</v>
      </c>
      <c r="H396" s="32">
        <v>24</v>
      </c>
      <c r="I396" s="32">
        <f>G393*H393</f>
        <v>500</v>
      </c>
      <c r="J396" s="32">
        <f>G396*H396</f>
        <v>360</v>
      </c>
    </row>
    <row r="397" spans="2:10" ht="15">
      <c r="B397" s="53"/>
      <c r="C397" s="87"/>
      <c r="D397" s="53" t="s">
        <v>30</v>
      </c>
      <c r="E397" s="52" t="s">
        <v>556</v>
      </c>
      <c r="F397" s="52" t="s">
        <v>31</v>
      </c>
      <c r="G397" s="32">
        <v>15</v>
      </c>
      <c r="H397" s="32">
        <v>15</v>
      </c>
      <c r="I397" s="32">
        <f>G394*H394</f>
        <v>300</v>
      </c>
      <c r="J397" s="32">
        <f>G397*H397</f>
        <v>225</v>
      </c>
    </row>
    <row r="398" spans="2:10" ht="15">
      <c r="B398" s="53"/>
      <c r="C398" s="87"/>
      <c r="D398" s="53" t="s">
        <v>35</v>
      </c>
      <c r="E398" s="52" t="s">
        <v>557</v>
      </c>
      <c r="F398" s="52" t="s">
        <v>53</v>
      </c>
      <c r="G398" s="32">
        <v>15</v>
      </c>
      <c r="H398" s="32">
        <v>26</v>
      </c>
      <c r="I398" s="32">
        <f>G395*H395</f>
        <v>600</v>
      </c>
      <c r="J398" s="32">
        <f>G398*H398</f>
        <v>390</v>
      </c>
    </row>
    <row r="399" spans="1:10" ht="15">
      <c r="A399" s="7" t="s">
        <v>50</v>
      </c>
      <c r="B399" s="141" t="s">
        <v>55</v>
      </c>
      <c r="C399" s="87">
        <v>96</v>
      </c>
      <c r="D399" s="53" t="s">
        <v>28</v>
      </c>
      <c r="E399" s="52" t="s">
        <v>558</v>
      </c>
      <c r="F399" s="52" t="s">
        <v>56</v>
      </c>
      <c r="G399" s="32">
        <v>30</v>
      </c>
      <c r="H399" s="32">
        <v>25</v>
      </c>
      <c r="I399" s="32" t="e">
        <f>#REF!*#REF!</f>
        <v>#REF!</v>
      </c>
      <c r="J399" s="32">
        <f>G399*H399</f>
        <v>750</v>
      </c>
    </row>
    <row r="400" spans="2:10" ht="15">
      <c r="B400" s="53"/>
      <c r="C400" s="87"/>
      <c r="D400" s="53" t="s">
        <v>30</v>
      </c>
      <c r="E400" s="52" t="s">
        <v>559</v>
      </c>
      <c r="F400" s="52" t="s">
        <v>57</v>
      </c>
      <c r="G400" s="32">
        <v>30</v>
      </c>
      <c r="H400" s="32">
        <v>17</v>
      </c>
      <c r="I400" s="32">
        <f>G396*H396</f>
        <v>360</v>
      </c>
      <c r="J400" s="32">
        <f>G400*H400</f>
        <v>510</v>
      </c>
    </row>
    <row r="401" spans="2:10" ht="15">
      <c r="B401" s="53"/>
      <c r="C401" s="87"/>
      <c r="D401" s="53" t="s">
        <v>35</v>
      </c>
      <c r="E401" s="52" t="s">
        <v>560</v>
      </c>
      <c r="F401" s="52" t="s">
        <v>53</v>
      </c>
      <c r="G401" s="32">
        <v>30</v>
      </c>
      <c r="H401" s="32">
        <v>28</v>
      </c>
      <c r="I401" s="32">
        <f>G397*H397</f>
        <v>225</v>
      </c>
      <c r="J401" s="32">
        <f>G401*H401</f>
        <v>840</v>
      </c>
    </row>
    <row r="402" spans="3:10" ht="15">
      <c r="C402" s="87"/>
      <c r="D402" s="53" t="s">
        <v>561</v>
      </c>
      <c r="E402" s="52"/>
      <c r="F402" s="52" t="s">
        <v>59</v>
      </c>
      <c r="G402" s="32">
        <v>15</v>
      </c>
      <c r="H402" s="32">
        <v>53</v>
      </c>
      <c r="I402" s="32" t="e">
        <f>#REF!*#REF!</f>
        <v>#REF!</v>
      </c>
      <c r="J402" s="32">
        <f>G402*H402</f>
        <v>795</v>
      </c>
    </row>
    <row r="403" spans="1:10" ht="15">
      <c r="A403" s="7" t="s">
        <v>54</v>
      </c>
      <c r="B403" s="141" t="s">
        <v>73</v>
      </c>
      <c r="C403" s="87">
        <v>96</v>
      </c>
      <c r="D403" s="53" t="s">
        <v>28</v>
      </c>
      <c r="E403" s="52"/>
      <c r="F403" s="52" t="s">
        <v>74</v>
      </c>
      <c r="G403" s="32">
        <v>5</v>
      </c>
      <c r="H403" s="32">
        <v>30</v>
      </c>
      <c r="I403" s="32" t="e">
        <f>#REF!*#REF!</f>
        <v>#REF!</v>
      </c>
      <c r="J403" s="32">
        <v>150</v>
      </c>
    </row>
    <row r="404" spans="3:10" ht="15">
      <c r="C404" s="87"/>
      <c r="D404" s="53" t="s">
        <v>30</v>
      </c>
      <c r="E404" s="52"/>
      <c r="F404" s="52" t="s">
        <v>80</v>
      </c>
      <c r="G404" s="32">
        <v>5</v>
      </c>
      <c r="H404" s="32">
        <v>30</v>
      </c>
      <c r="I404" s="32">
        <f>G399*H399</f>
        <v>750</v>
      </c>
      <c r="J404" s="32">
        <f>G404*H404</f>
        <v>150</v>
      </c>
    </row>
    <row r="405" spans="2:10" ht="15">
      <c r="B405" s="53"/>
      <c r="C405" s="87"/>
      <c r="D405" s="53" t="s">
        <v>35</v>
      </c>
      <c r="E405" s="52"/>
      <c r="F405" s="52" t="s">
        <v>76</v>
      </c>
      <c r="G405" s="32">
        <v>5</v>
      </c>
      <c r="H405" s="32">
        <v>28</v>
      </c>
      <c r="I405" s="32">
        <f>G400*H400</f>
        <v>510</v>
      </c>
      <c r="J405" s="32">
        <f>G405*H405</f>
        <v>140</v>
      </c>
    </row>
    <row r="406" spans="1:10" ht="15">
      <c r="A406" s="7" t="s">
        <v>60</v>
      </c>
      <c r="B406" s="141" t="s">
        <v>78</v>
      </c>
      <c r="C406" s="87">
        <v>96</v>
      </c>
      <c r="D406" s="53" t="s">
        <v>28</v>
      </c>
      <c r="E406" s="52"/>
      <c r="F406" s="52" t="s">
        <v>79</v>
      </c>
      <c r="G406" s="32">
        <v>25</v>
      </c>
      <c r="H406" s="32">
        <v>30</v>
      </c>
      <c r="I406" s="32">
        <f>G401*H401</f>
        <v>840</v>
      </c>
      <c r="J406" s="32">
        <f>G406*H406</f>
        <v>750</v>
      </c>
    </row>
    <row r="407" spans="3:10" ht="15">
      <c r="C407" s="87"/>
      <c r="D407" s="53" t="s">
        <v>30</v>
      </c>
      <c r="E407" s="52"/>
      <c r="F407" s="52" t="s">
        <v>80</v>
      </c>
      <c r="G407" s="32">
        <v>25</v>
      </c>
      <c r="H407" s="32">
        <v>30</v>
      </c>
      <c r="I407" s="32"/>
      <c r="J407" s="32">
        <f>G407*H407</f>
        <v>750</v>
      </c>
    </row>
    <row r="408" spans="2:10" ht="15">
      <c r="B408" s="53"/>
      <c r="C408" s="87"/>
      <c r="D408" s="53" t="s">
        <v>35</v>
      </c>
      <c r="E408" s="52"/>
      <c r="F408" s="52" t="s">
        <v>76</v>
      </c>
      <c r="G408" s="32">
        <v>25</v>
      </c>
      <c r="H408" s="32">
        <v>28</v>
      </c>
      <c r="I408" s="32"/>
      <c r="J408" s="32">
        <f>G408*H408</f>
        <v>700</v>
      </c>
    </row>
    <row r="409" spans="1:10" ht="15">
      <c r="A409" s="7" t="s">
        <v>65</v>
      </c>
      <c r="B409" s="141" t="s">
        <v>481</v>
      </c>
      <c r="C409" s="87">
        <v>97</v>
      </c>
      <c r="D409" s="53" t="s">
        <v>28</v>
      </c>
      <c r="E409" s="52" t="s">
        <v>562</v>
      </c>
      <c r="F409" s="52" t="s">
        <v>84</v>
      </c>
      <c r="G409" s="32">
        <v>5</v>
      </c>
      <c r="H409" s="32">
        <v>10</v>
      </c>
      <c r="I409" s="32">
        <f>G404*H404</f>
        <v>150</v>
      </c>
      <c r="J409" s="32">
        <f>G409*H409</f>
        <v>50</v>
      </c>
    </row>
    <row r="410" spans="2:10" ht="15">
      <c r="B410" s="53"/>
      <c r="C410" s="87"/>
      <c r="D410" s="53" t="s">
        <v>30</v>
      </c>
      <c r="E410" s="52" t="s">
        <v>563</v>
      </c>
      <c r="F410" s="52" t="s">
        <v>564</v>
      </c>
      <c r="G410" s="32">
        <v>5</v>
      </c>
      <c r="H410" s="32">
        <v>15</v>
      </c>
      <c r="I410" s="32">
        <f>G405*H405</f>
        <v>140</v>
      </c>
      <c r="J410" s="32">
        <f>G410*H410</f>
        <v>75</v>
      </c>
    </row>
    <row r="411" spans="2:10" ht="15">
      <c r="B411" s="53"/>
      <c r="C411" s="87"/>
      <c r="D411" s="53" t="s">
        <v>35</v>
      </c>
      <c r="E411" s="52" t="s">
        <v>565</v>
      </c>
      <c r="F411" s="52" t="s">
        <v>49</v>
      </c>
      <c r="G411" s="32">
        <v>5</v>
      </c>
      <c r="H411" s="32">
        <v>25</v>
      </c>
      <c r="I411" s="32">
        <f>G406*H406</f>
        <v>750</v>
      </c>
      <c r="J411" s="32">
        <f>G411*H411</f>
        <v>125</v>
      </c>
    </row>
    <row r="412" spans="1:10" ht="15">
      <c r="A412" s="7" t="s">
        <v>72</v>
      </c>
      <c r="B412" s="141" t="s">
        <v>483</v>
      </c>
      <c r="C412" s="87">
        <v>99</v>
      </c>
      <c r="D412" s="53" t="s">
        <v>28</v>
      </c>
      <c r="E412" s="52" t="s">
        <v>566</v>
      </c>
      <c r="F412" s="52" t="s">
        <v>84</v>
      </c>
      <c r="G412" s="32">
        <v>20</v>
      </c>
      <c r="H412" s="32">
        <v>10</v>
      </c>
      <c r="I412" s="32">
        <f>G407*H407</f>
        <v>750</v>
      </c>
      <c r="J412" s="32">
        <f>G412*H412</f>
        <v>200</v>
      </c>
    </row>
    <row r="413" spans="2:10" ht="15">
      <c r="B413" s="53"/>
      <c r="C413" s="87"/>
      <c r="D413" s="53" t="s">
        <v>30</v>
      </c>
      <c r="E413" s="52" t="s">
        <v>559</v>
      </c>
      <c r="F413" s="52" t="s">
        <v>564</v>
      </c>
      <c r="G413" s="32">
        <v>20</v>
      </c>
      <c r="H413" s="32">
        <v>15</v>
      </c>
      <c r="I413" s="32">
        <f>G408*H408</f>
        <v>700</v>
      </c>
      <c r="J413" s="32">
        <f>G413*H413</f>
        <v>300</v>
      </c>
    </row>
    <row r="414" spans="2:10" ht="15">
      <c r="B414" s="53"/>
      <c r="C414" s="87"/>
      <c r="D414" s="53" t="s">
        <v>35</v>
      </c>
      <c r="E414" s="52" t="s">
        <v>567</v>
      </c>
      <c r="F414" s="52" t="s">
        <v>70</v>
      </c>
      <c r="G414" s="32">
        <v>20</v>
      </c>
      <c r="H414" s="32">
        <v>28</v>
      </c>
      <c r="I414" s="32" t="e">
        <f>#REF!*#REF!</f>
        <v>#REF!</v>
      </c>
      <c r="J414" s="32">
        <f>G414*H414</f>
        <v>560</v>
      </c>
    </row>
    <row r="415" spans="1:10" ht="15">
      <c r="A415" s="7" t="s">
        <v>77</v>
      </c>
      <c r="B415" s="141" t="s">
        <v>94</v>
      </c>
      <c r="C415" s="87">
        <v>98</v>
      </c>
      <c r="D415" s="53" t="s">
        <v>28</v>
      </c>
      <c r="E415" s="52"/>
      <c r="F415" s="52" t="s">
        <v>95</v>
      </c>
      <c r="G415" s="32">
        <v>5</v>
      </c>
      <c r="H415" s="32">
        <v>38</v>
      </c>
      <c r="I415" s="32">
        <f>G409*H409</f>
        <v>50</v>
      </c>
      <c r="J415" s="32">
        <f>G415*H415</f>
        <v>190</v>
      </c>
    </row>
    <row r="416" spans="2:10" ht="15">
      <c r="B416" s="43"/>
      <c r="C416" s="87"/>
      <c r="D416" s="53" t="s">
        <v>30</v>
      </c>
      <c r="E416" s="52"/>
      <c r="F416" s="52" t="s">
        <v>96</v>
      </c>
      <c r="G416" s="32">
        <v>5</v>
      </c>
      <c r="H416" s="32">
        <v>35</v>
      </c>
      <c r="I416" s="32"/>
      <c r="J416" s="32">
        <f>G416*H416</f>
        <v>175</v>
      </c>
    </row>
    <row r="417" spans="2:10" ht="15">
      <c r="B417" s="53"/>
      <c r="C417" s="87"/>
      <c r="D417" s="53" t="s">
        <v>35</v>
      </c>
      <c r="E417" s="52" t="s">
        <v>568</v>
      </c>
      <c r="F417" s="52" t="s">
        <v>97</v>
      </c>
      <c r="G417" s="32">
        <v>5</v>
      </c>
      <c r="H417" s="32">
        <v>20</v>
      </c>
      <c r="I417" s="32">
        <f>G410*H410</f>
        <v>75</v>
      </c>
      <c r="J417" s="32">
        <f>G417*H417</f>
        <v>100</v>
      </c>
    </row>
    <row r="418" spans="2:10" ht="15">
      <c r="B418" s="53"/>
      <c r="C418" s="87"/>
      <c r="D418" s="53" t="s">
        <v>561</v>
      </c>
      <c r="E418" s="52"/>
      <c r="F418" s="52" t="s">
        <v>98</v>
      </c>
      <c r="G418" s="32">
        <v>5</v>
      </c>
      <c r="H418" s="32">
        <v>35</v>
      </c>
      <c r="I418" s="32">
        <f>G412*H412</f>
        <v>200</v>
      </c>
      <c r="J418" s="32">
        <f>G418*H418</f>
        <v>175</v>
      </c>
    </row>
    <row r="419" spans="1:10" ht="15">
      <c r="A419" s="7" t="s">
        <v>81</v>
      </c>
      <c r="B419" s="141" t="s">
        <v>100</v>
      </c>
      <c r="C419" s="87">
        <v>98</v>
      </c>
      <c r="D419" s="53" t="s">
        <v>28</v>
      </c>
      <c r="E419" s="52" t="s">
        <v>569</v>
      </c>
      <c r="F419" s="52" t="s">
        <v>101</v>
      </c>
      <c r="G419" s="32">
        <v>15</v>
      </c>
      <c r="H419" s="32">
        <v>38</v>
      </c>
      <c r="I419" s="32">
        <f>G413*H413</f>
        <v>300</v>
      </c>
      <c r="J419" s="32">
        <f>G419*H419</f>
        <v>570</v>
      </c>
    </row>
    <row r="420" spans="2:10" ht="15">
      <c r="B420" s="53"/>
      <c r="C420" s="87"/>
      <c r="D420" s="53" t="s">
        <v>30</v>
      </c>
      <c r="E420" s="52" t="s">
        <v>570</v>
      </c>
      <c r="F420" s="52" t="s">
        <v>102</v>
      </c>
      <c r="G420" s="32">
        <v>15</v>
      </c>
      <c r="H420" s="32">
        <v>35</v>
      </c>
      <c r="I420" s="32"/>
      <c r="J420" s="32">
        <v>525</v>
      </c>
    </row>
    <row r="421" spans="2:10" ht="15">
      <c r="B421" s="53"/>
      <c r="C421" s="87"/>
      <c r="D421" s="53" t="s">
        <v>35</v>
      </c>
      <c r="E421" s="52" t="s">
        <v>568</v>
      </c>
      <c r="F421" s="52" t="s">
        <v>97</v>
      </c>
      <c r="G421" s="32">
        <v>15</v>
      </c>
      <c r="H421" s="32">
        <v>20</v>
      </c>
      <c r="I421" s="32"/>
      <c r="J421" s="32">
        <v>300</v>
      </c>
    </row>
    <row r="422" spans="2:10" ht="15">
      <c r="B422" s="53"/>
      <c r="C422" s="87"/>
      <c r="D422" s="53" t="s">
        <v>561</v>
      </c>
      <c r="E422" s="52"/>
      <c r="F422" s="52" t="s">
        <v>98</v>
      </c>
      <c r="G422" s="32">
        <v>10</v>
      </c>
      <c r="H422" s="32">
        <v>35</v>
      </c>
      <c r="I422" s="32"/>
      <c r="J422" s="32">
        <f>G422*H422</f>
        <v>350</v>
      </c>
    </row>
    <row r="423" spans="1:10" ht="15">
      <c r="A423" s="7" t="s">
        <v>86</v>
      </c>
      <c r="B423" s="141" t="s">
        <v>104</v>
      </c>
      <c r="C423" s="87">
        <v>98</v>
      </c>
      <c r="D423" s="53" t="s">
        <v>28</v>
      </c>
      <c r="E423" s="52" t="s">
        <v>571</v>
      </c>
      <c r="F423" s="52" t="s">
        <v>105</v>
      </c>
      <c r="G423" s="32">
        <v>120</v>
      </c>
      <c r="H423" s="32">
        <v>35</v>
      </c>
      <c r="I423" s="32">
        <f>G412*H412</f>
        <v>200</v>
      </c>
      <c r="J423" s="32">
        <f>G423*H423</f>
        <v>4200</v>
      </c>
    </row>
    <row r="424" spans="2:10" ht="15">
      <c r="B424" s="53"/>
      <c r="C424" s="87"/>
      <c r="D424" s="53" t="s">
        <v>30</v>
      </c>
      <c r="E424" s="52" t="s">
        <v>572</v>
      </c>
      <c r="F424" s="52" t="s">
        <v>96</v>
      </c>
      <c r="G424" s="32">
        <v>120</v>
      </c>
      <c r="H424" s="32">
        <v>33</v>
      </c>
      <c r="I424" s="32">
        <f>G413*H413</f>
        <v>300</v>
      </c>
      <c r="J424" s="32">
        <f>G424*H424</f>
        <v>3960</v>
      </c>
    </row>
    <row r="425" spans="2:10" ht="15">
      <c r="B425" s="53"/>
      <c r="C425" s="87"/>
      <c r="D425" s="53" t="s">
        <v>35</v>
      </c>
      <c r="E425" s="52" t="s">
        <v>568</v>
      </c>
      <c r="F425" s="52" t="s">
        <v>97</v>
      </c>
      <c r="G425" s="32">
        <v>120</v>
      </c>
      <c r="H425" s="32">
        <v>30</v>
      </c>
      <c r="I425" s="32"/>
      <c r="J425" s="32">
        <v>3600</v>
      </c>
    </row>
    <row r="426" spans="1:10" ht="15">
      <c r="A426" s="7" t="s">
        <v>89</v>
      </c>
      <c r="B426" s="141" t="s">
        <v>107</v>
      </c>
      <c r="C426" s="87">
        <v>98</v>
      </c>
      <c r="D426" s="53" t="s">
        <v>30</v>
      </c>
      <c r="E426" s="52" t="s">
        <v>573</v>
      </c>
      <c r="F426" s="52" t="s">
        <v>108</v>
      </c>
      <c r="G426" s="32">
        <v>10</v>
      </c>
      <c r="H426" s="32">
        <v>48</v>
      </c>
      <c r="I426" s="32">
        <f>G414*H414</f>
        <v>560</v>
      </c>
      <c r="J426" s="32">
        <f>G426*H426</f>
        <v>480</v>
      </c>
    </row>
    <row r="427" spans="1:10" ht="15">
      <c r="A427" s="7" t="s">
        <v>93</v>
      </c>
      <c r="B427" s="141" t="s">
        <v>574</v>
      </c>
      <c r="C427" s="52" t="s">
        <v>113</v>
      </c>
      <c r="D427" s="53" t="s">
        <v>28</v>
      </c>
      <c r="E427" s="52" t="s">
        <v>575</v>
      </c>
      <c r="F427" s="52" t="s">
        <v>114</v>
      </c>
      <c r="G427" s="32">
        <v>30</v>
      </c>
      <c r="H427" s="32">
        <v>22</v>
      </c>
      <c r="I427" s="32" t="e">
        <f>#REF!*#REF!</f>
        <v>#REF!</v>
      </c>
      <c r="J427" s="32">
        <f>G427*H427</f>
        <v>660</v>
      </c>
    </row>
    <row r="428" spans="2:10" ht="15">
      <c r="B428" s="53"/>
      <c r="C428" s="87"/>
      <c r="D428" s="53" t="s">
        <v>30</v>
      </c>
      <c r="E428" s="52"/>
      <c r="F428" s="52" t="s">
        <v>115</v>
      </c>
      <c r="G428" s="32">
        <v>30</v>
      </c>
      <c r="H428" s="32">
        <v>48</v>
      </c>
      <c r="I428" s="32">
        <f>G415*H415</f>
        <v>190</v>
      </c>
      <c r="J428" s="32">
        <f>G428*H428</f>
        <v>1440</v>
      </c>
    </row>
    <row r="429" spans="2:10" ht="15">
      <c r="B429" s="53"/>
      <c r="C429" s="87"/>
      <c r="D429" s="53" t="s">
        <v>35</v>
      </c>
      <c r="E429" s="52" t="s">
        <v>576</v>
      </c>
      <c r="F429" s="52" t="s">
        <v>110</v>
      </c>
      <c r="G429" s="32">
        <v>30</v>
      </c>
      <c r="H429" s="32">
        <v>25</v>
      </c>
      <c r="I429" s="32">
        <f>G417*H417</f>
        <v>100</v>
      </c>
      <c r="J429" s="32">
        <f>G429*H429</f>
        <v>750</v>
      </c>
    </row>
    <row r="430" spans="1:10" ht="15">
      <c r="A430" s="7" t="s">
        <v>99</v>
      </c>
      <c r="B430" s="141" t="s">
        <v>577</v>
      </c>
      <c r="C430" s="87">
        <v>95</v>
      </c>
      <c r="D430" s="53" t="s">
        <v>28</v>
      </c>
      <c r="E430" s="52" t="s">
        <v>578</v>
      </c>
      <c r="F430" s="52" t="s">
        <v>124</v>
      </c>
      <c r="G430" s="32">
        <v>250</v>
      </c>
      <c r="H430" s="32">
        <v>7</v>
      </c>
      <c r="I430" s="32">
        <f>G424*H424</f>
        <v>3960</v>
      </c>
      <c r="J430" s="32">
        <f>G430*H430</f>
        <v>1750</v>
      </c>
    </row>
    <row r="431" spans="2:10" ht="15">
      <c r="B431" s="53"/>
      <c r="C431" s="87"/>
      <c r="D431" s="53" t="s">
        <v>28</v>
      </c>
      <c r="E431" s="52"/>
      <c r="F431" s="52" t="s">
        <v>125</v>
      </c>
      <c r="G431" s="32">
        <v>350</v>
      </c>
      <c r="H431" s="32">
        <v>18</v>
      </c>
      <c r="I431" s="32">
        <f>G426*H426</f>
        <v>480</v>
      </c>
      <c r="J431" s="32">
        <f>G431*H431</f>
        <v>6300</v>
      </c>
    </row>
    <row r="432" spans="2:10" ht="15">
      <c r="B432" s="53"/>
      <c r="C432" s="87"/>
      <c r="D432" s="53" t="s">
        <v>30</v>
      </c>
      <c r="E432" s="52" t="s">
        <v>579</v>
      </c>
      <c r="F432" s="52" t="s">
        <v>126</v>
      </c>
      <c r="G432" s="32">
        <v>800</v>
      </c>
      <c r="H432" s="32">
        <v>12</v>
      </c>
      <c r="I432" s="32" t="e">
        <f>#REF!*#REF!</f>
        <v>#REF!</v>
      </c>
      <c r="J432" s="32">
        <f>G432*H432</f>
        <v>9600</v>
      </c>
    </row>
    <row r="433" spans="2:10" ht="15">
      <c r="B433" s="53"/>
      <c r="C433" s="87"/>
      <c r="D433" s="53" t="s">
        <v>35</v>
      </c>
      <c r="E433" s="52"/>
      <c r="F433" s="52" t="s">
        <v>36</v>
      </c>
      <c r="G433" s="32">
        <v>350</v>
      </c>
      <c r="H433" s="32">
        <v>28</v>
      </c>
      <c r="I433" s="32">
        <f>G428*H428</f>
        <v>1440</v>
      </c>
      <c r="J433" s="32">
        <f>G433*H433</f>
        <v>9800</v>
      </c>
    </row>
    <row r="434" spans="2:10" ht="15">
      <c r="B434" s="53"/>
      <c r="C434" s="87"/>
      <c r="D434" s="53" t="s">
        <v>35</v>
      </c>
      <c r="E434" s="52"/>
      <c r="F434" s="52" t="s">
        <v>49</v>
      </c>
      <c r="G434" s="32">
        <v>350</v>
      </c>
      <c r="H434" s="32">
        <v>27</v>
      </c>
      <c r="I434" s="32">
        <f>G429*H429</f>
        <v>750</v>
      </c>
      <c r="J434" s="32">
        <f>G434*H434</f>
        <v>9450</v>
      </c>
    </row>
    <row r="435" spans="1:10" ht="15">
      <c r="A435" s="7" t="s">
        <v>103</v>
      </c>
      <c r="B435" s="141" t="s">
        <v>128</v>
      </c>
      <c r="C435" s="52" t="s">
        <v>67</v>
      </c>
      <c r="D435" s="53" t="s">
        <v>28</v>
      </c>
      <c r="E435" s="52" t="s">
        <v>580</v>
      </c>
      <c r="F435" s="32" t="s">
        <v>129</v>
      </c>
      <c r="G435" s="32">
        <v>100</v>
      </c>
      <c r="H435" s="32">
        <v>15</v>
      </c>
      <c r="I435" s="32" t="e">
        <f>#REF!*#REF!</f>
        <v>#REF!</v>
      </c>
      <c r="J435" s="32">
        <f>G435*H435</f>
        <v>1500</v>
      </c>
    </row>
    <row r="436" spans="2:10" ht="15">
      <c r="B436" s="53"/>
      <c r="C436" s="87"/>
      <c r="D436" s="53" t="s">
        <v>30</v>
      </c>
      <c r="E436" s="52" t="s">
        <v>581</v>
      </c>
      <c r="F436" s="32" t="s">
        <v>130</v>
      </c>
      <c r="G436" s="32">
        <v>100</v>
      </c>
      <c r="H436" s="32">
        <v>14</v>
      </c>
      <c r="I436" s="32" t="e">
        <f>#REF!*#REF!</f>
        <v>#REF!</v>
      </c>
      <c r="J436" s="32">
        <f>G436*H436</f>
        <v>1400</v>
      </c>
    </row>
    <row r="437" spans="2:10" ht="15">
      <c r="B437" s="53"/>
      <c r="C437" s="87"/>
      <c r="D437" s="53" t="s">
        <v>35</v>
      </c>
      <c r="E437" s="52" t="s">
        <v>582</v>
      </c>
      <c r="F437" s="52" t="s">
        <v>53</v>
      </c>
      <c r="G437" s="32">
        <v>100</v>
      </c>
      <c r="H437" s="32">
        <v>32</v>
      </c>
      <c r="I437" s="32">
        <f>G437*H437</f>
        <v>3200</v>
      </c>
      <c r="J437" s="32">
        <f>G437*H437</f>
        <v>3200</v>
      </c>
    </row>
    <row r="438" spans="1:10" ht="15">
      <c r="A438" s="7" t="s">
        <v>106</v>
      </c>
      <c r="B438" s="141" t="s">
        <v>133</v>
      </c>
      <c r="C438" s="52" t="s">
        <v>67</v>
      </c>
      <c r="D438" s="53" t="s">
        <v>30</v>
      </c>
      <c r="E438" s="52" t="s">
        <v>583</v>
      </c>
      <c r="F438" s="32" t="s">
        <v>134</v>
      </c>
      <c r="G438" s="32">
        <v>8</v>
      </c>
      <c r="H438" s="32">
        <v>15</v>
      </c>
      <c r="I438" s="32"/>
      <c r="J438" s="32">
        <f>G438*H438</f>
        <v>120</v>
      </c>
    </row>
    <row r="439" spans="2:10" ht="15">
      <c r="B439" s="53"/>
      <c r="C439" s="87"/>
      <c r="D439" s="53" t="s">
        <v>35</v>
      </c>
      <c r="E439" s="52" t="s">
        <v>584</v>
      </c>
      <c r="F439" s="32" t="s">
        <v>135</v>
      </c>
      <c r="G439" s="32">
        <v>8</v>
      </c>
      <c r="H439" s="32">
        <v>30</v>
      </c>
      <c r="I439" s="32"/>
      <c r="J439" s="32">
        <f>G439*H439</f>
        <v>240</v>
      </c>
    </row>
    <row r="440" spans="2:10" ht="15">
      <c r="B440" s="53"/>
      <c r="D440" s="53" t="s">
        <v>28</v>
      </c>
      <c r="E440" s="52" t="s">
        <v>585</v>
      </c>
      <c r="F440" s="52" t="s">
        <v>129</v>
      </c>
      <c r="G440" s="32">
        <v>8</v>
      </c>
      <c r="H440" s="32">
        <v>20</v>
      </c>
      <c r="I440" s="32">
        <f>G440*H440</f>
        <v>160</v>
      </c>
      <c r="J440" s="32">
        <f>G440*H440</f>
        <v>160</v>
      </c>
    </row>
    <row r="441" spans="1:10" ht="15">
      <c r="A441" s="7" t="s">
        <v>111</v>
      </c>
      <c r="B441" s="141" t="s">
        <v>142</v>
      </c>
      <c r="C441" s="52" t="s">
        <v>67</v>
      </c>
      <c r="D441" s="53" t="s">
        <v>28</v>
      </c>
      <c r="E441" s="52" t="s">
        <v>586</v>
      </c>
      <c r="F441" s="32" t="s">
        <v>139</v>
      </c>
      <c r="G441" s="32">
        <v>30</v>
      </c>
      <c r="H441" s="32">
        <v>20</v>
      </c>
      <c r="I441" s="32">
        <f>G431*H431</f>
        <v>6300</v>
      </c>
      <c r="J441" s="32">
        <f>G441*H441</f>
        <v>600</v>
      </c>
    </row>
    <row r="442" spans="2:10" ht="15">
      <c r="B442" s="53"/>
      <c r="C442" s="87"/>
      <c r="D442" s="53" t="s">
        <v>30</v>
      </c>
      <c r="E442" s="52" t="s">
        <v>587</v>
      </c>
      <c r="F442" s="32" t="s">
        <v>143</v>
      </c>
      <c r="G442" s="32">
        <v>30</v>
      </c>
      <c r="H442" s="32">
        <v>20</v>
      </c>
      <c r="I442" s="32">
        <f>G432*H432</f>
        <v>9600</v>
      </c>
      <c r="J442" s="32">
        <f>G442*H442</f>
        <v>600</v>
      </c>
    </row>
    <row r="443" spans="2:10" ht="15">
      <c r="B443" s="53"/>
      <c r="C443" s="87"/>
      <c r="D443" s="53" t="s">
        <v>35</v>
      </c>
      <c r="E443" s="52" t="s">
        <v>588</v>
      </c>
      <c r="F443" s="32" t="s">
        <v>53</v>
      </c>
      <c r="G443" s="32">
        <v>30</v>
      </c>
      <c r="H443" s="32">
        <v>33</v>
      </c>
      <c r="I443" s="32" t="e">
        <f>#REF!*#REF!</f>
        <v>#REF!</v>
      </c>
      <c r="J443" s="32">
        <f>G443*H443</f>
        <v>990</v>
      </c>
    </row>
    <row r="444" spans="1:10" ht="15">
      <c r="A444" s="7" t="s">
        <v>117</v>
      </c>
      <c r="B444" s="141" t="s">
        <v>275</v>
      </c>
      <c r="C444" s="87">
        <v>98</v>
      </c>
      <c r="D444" s="53" t="s">
        <v>28</v>
      </c>
      <c r="E444" s="52" t="s">
        <v>589</v>
      </c>
      <c r="F444" s="52" t="s">
        <v>146</v>
      </c>
      <c r="G444" s="32">
        <v>3</v>
      </c>
      <c r="H444" s="32">
        <v>10</v>
      </c>
      <c r="I444" s="5"/>
      <c r="J444" s="32">
        <v>30</v>
      </c>
    </row>
    <row r="445" spans="2:10" ht="15">
      <c r="B445" s="53"/>
      <c r="C445" s="87"/>
      <c r="D445" s="53" t="s">
        <v>30</v>
      </c>
      <c r="E445" s="52" t="s">
        <v>590</v>
      </c>
      <c r="F445" s="52" t="s">
        <v>31</v>
      </c>
      <c r="G445" s="32">
        <v>3</v>
      </c>
      <c r="H445" s="32">
        <v>27</v>
      </c>
      <c r="I445" s="5"/>
      <c r="J445" s="32">
        <v>81</v>
      </c>
    </row>
    <row r="446" spans="2:10" ht="15">
      <c r="B446" s="53"/>
      <c r="C446" s="87"/>
      <c r="D446" s="53" t="s">
        <v>35</v>
      </c>
      <c r="E446" s="52" t="s">
        <v>591</v>
      </c>
      <c r="F446" s="52" t="s">
        <v>53</v>
      </c>
      <c r="G446" s="32">
        <v>3</v>
      </c>
      <c r="H446" s="32">
        <v>27</v>
      </c>
      <c r="I446" s="5"/>
      <c r="J446" s="32">
        <v>81</v>
      </c>
    </row>
    <row r="447" spans="2:10" ht="15">
      <c r="B447" s="53"/>
      <c r="C447" s="87"/>
      <c r="D447" s="53" t="s">
        <v>561</v>
      </c>
      <c r="E447" s="52"/>
      <c r="F447" s="52" t="s">
        <v>147</v>
      </c>
      <c r="G447" s="32">
        <v>3</v>
      </c>
      <c r="H447" s="32">
        <v>27</v>
      </c>
      <c r="I447" s="5"/>
      <c r="J447" s="32">
        <v>81</v>
      </c>
    </row>
    <row r="448" spans="1:10" ht="15">
      <c r="A448" s="7" t="s">
        <v>122</v>
      </c>
      <c r="B448" s="141" t="s">
        <v>149</v>
      </c>
      <c r="C448" s="52" t="s">
        <v>67</v>
      </c>
      <c r="D448" s="53" t="s">
        <v>28</v>
      </c>
      <c r="E448" s="52"/>
      <c r="F448" s="52" t="s">
        <v>150</v>
      </c>
      <c r="G448" s="32">
        <v>20</v>
      </c>
      <c r="H448" s="32">
        <v>30</v>
      </c>
      <c r="I448" s="5"/>
      <c r="J448" s="32">
        <v>600</v>
      </c>
    </row>
    <row r="449" spans="2:10" ht="15">
      <c r="B449" s="53"/>
      <c r="C449" s="87"/>
      <c r="D449" s="53" t="s">
        <v>30</v>
      </c>
      <c r="E449" s="52"/>
      <c r="F449" s="52" t="s">
        <v>151</v>
      </c>
      <c r="G449" s="32">
        <v>20</v>
      </c>
      <c r="H449" s="32">
        <v>30</v>
      </c>
      <c r="I449" s="5"/>
      <c r="J449" s="32">
        <v>600</v>
      </c>
    </row>
    <row r="450" spans="2:10" ht="15">
      <c r="B450" s="53"/>
      <c r="C450" s="87"/>
      <c r="D450" s="53" t="s">
        <v>35</v>
      </c>
      <c r="E450" s="52"/>
      <c r="F450" s="52" t="s">
        <v>53</v>
      </c>
      <c r="G450" s="32">
        <v>20</v>
      </c>
      <c r="H450" s="32">
        <v>30</v>
      </c>
      <c r="I450" s="5"/>
      <c r="J450" s="32">
        <v>600</v>
      </c>
    </row>
    <row r="451" spans="4:10" ht="15">
      <c r="D451" s="53" t="s">
        <v>561</v>
      </c>
      <c r="F451" s="52" t="s">
        <v>140</v>
      </c>
      <c r="G451" s="32">
        <v>20</v>
      </c>
      <c r="H451" s="32">
        <v>40</v>
      </c>
      <c r="I451" s="142" t="e">
        <f>SUM(I347:I443)</f>
        <v>#REF!</v>
      </c>
      <c r="J451" s="32">
        <v>800</v>
      </c>
    </row>
    <row r="452" spans="1:10" ht="15">
      <c r="A452" s="7" t="s">
        <v>127</v>
      </c>
      <c r="B452" s="141" t="s">
        <v>592</v>
      </c>
      <c r="C452" s="52" t="s">
        <v>27</v>
      </c>
      <c r="D452" s="53" t="s">
        <v>28</v>
      </c>
      <c r="F452" s="52" t="s">
        <v>74</v>
      </c>
      <c r="G452" s="32">
        <v>20</v>
      </c>
      <c r="H452" s="32">
        <v>30</v>
      </c>
      <c r="I452" s="142"/>
      <c r="J452" s="32">
        <v>600</v>
      </c>
    </row>
    <row r="453" spans="4:10" ht="15">
      <c r="D453" s="53" t="s">
        <v>30</v>
      </c>
      <c r="F453" s="52" t="s">
        <v>155</v>
      </c>
      <c r="G453" s="32">
        <v>20</v>
      </c>
      <c r="H453" s="32">
        <v>35</v>
      </c>
      <c r="I453" s="142"/>
      <c r="J453" s="32">
        <v>700</v>
      </c>
    </row>
    <row r="454" spans="2:10" ht="15">
      <c r="B454" s="53"/>
      <c r="C454" s="87"/>
      <c r="D454" s="53" t="s">
        <v>35</v>
      </c>
      <c r="E454" s="52"/>
      <c r="F454" s="32" t="s">
        <v>156</v>
      </c>
      <c r="G454" s="32">
        <v>20</v>
      </c>
      <c r="H454" s="32">
        <v>35</v>
      </c>
      <c r="I454" s="32"/>
      <c r="J454" s="32">
        <v>700</v>
      </c>
    </row>
    <row r="455" spans="1:10" ht="15">
      <c r="A455" s="7" t="s">
        <v>132</v>
      </c>
      <c r="B455" s="141" t="s">
        <v>171</v>
      </c>
      <c r="C455" s="52" t="s">
        <v>67</v>
      </c>
      <c r="D455" s="53" t="s">
        <v>35</v>
      </c>
      <c r="E455" s="52" t="s">
        <v>593</v>
      </c>
      <c r="F455" s="32" t="s">
        <v>53</v>
      </c>
      <c r="G455" s="32">
        <v>25</v>
      </c>
      <c r="H455" s="32">
        <v>33</v>
      </c>
      <c r="I455" s="32">
        <f>G445*H445</f>
        <v>81</v>
      </c>
      <c r="J455" s="32">
        <f>G455*H455</f>
        <v>825</v>
      </c>
    </row>
    <row r="456" spans="2:10" ht="15">
      <c r="B456" s="53"/>
      <c r="C456" s="87"/>
      <c r="D456" s="53" t="s">
        <v>28</v>
      </c>
      <c r="E456" s="52" t="s">
        <v>594</v>
      </c>
      <c r="F456" s="32" t="s">
        <v>172</v>
      </c>
      <c r="G456" s="32">
        <v>25</v>
      </c>
      <c r="H456" s="32">
        <v>16</v>
      </c>
      <c r="I456" s="32">
        <f>G446*H446</f>
        <v>81</v>
      </c>
      <c r="J456" s="32">
        <f>G456*H456</f>
        <v>400</v>
      </c>
    </row>
    <row r="457" spans="3:10" ht="15">
      <c r="C457" s="52"/>
      <c r="D457" s="53" t="s">
        <v>30</v>
      </c>
      <c r="E457" s="52"/>
      <c r="F457" s="52" t="s">
        <v>173</v>
      </c>
      <c r="G457" s="32">
        <v>25</v>
      </c>
      <c r="H457" s="32">
        <v>20</v>
      </c>
      <c r="I457" s="32"/>
      <c r="J457" s="32">
        <v>500</v>
      </c>
    </row>
    <row r="458" spans="1:10" ht="15">
      <c r="A458" s="7" t="s">
        <v>137</v>
      </c>
      <c r="B458" s="141" t="s">
        <v>176</v>
      </c>
      <c r="C458" s="52" t="s">
        <v>27</v>
      </c>
      <c r="D458" s="53" t="s">
        <v>28</v>
      </c>
      <c r="E458" s="52"/>
      <c r="F458" s="32" t="s">
        <v>177</v>
      </c>
      <c r="G458" s="32">
        <v>20</v>
      </c>
      <c r="H458" s="32">
        <v>20</v>
      </c>
      <c r="I458" s="32"/>
      <c r="J458" s="32">
        <v>400</v>
      </c>
    </row>
    <row r="459" spans="3:10" ht="15">
      <c r="C459" s="87"/>
      <c r="D459" s="53" t="s">
        <v>30</v>
      </c>
      <c r="E459" s="52"/>
      <c r="F459" s="32" t="s">
        <v>178</v>
      </c>
      <c r="G459" s="32">
        <v>20</v>
      </c>
      <c r="H459" s="32">
        <v>20</v>
      </c>
      <c r="I459" s="32"/>
      <c r="J459" s="32">
        <v>400</v>
      </c>
    </row>
    <row r="460" spans="1:10" ht="15">
      <c r="A460" s="7" t="s">
        <v>141</v>
      </c>
      <c r="B460" s="141" t="s">
        <v>595</v>
      </c>
      <c r="C460" s="52" t="s">
        <v>67</v>
      </c>
      <c r="D460" s="53" t="s">
        <v>30</v>
      </c>
      <c r="E460" s="52" t="s">
        <v>596</v>
      </c>
      <c r="F460" s="52" t="s">
        <v>186</v>
      </c>
      <c r="G460" s="32">
        <v>10</v>
      </c>
      <c r="H460" s="32">
        <v>15</v>
      </c>
      <c r="I460" s="32">
        <f>G460*H460</f>
        <v>150</v>
      </c>
      <c r="J460" s="32">
        <f>G460*H460</f>
        <v>150</v>
      </c>
    </row>
    <row r="461" spans="2:10" ht="15">
      <c r="B461" s="53"/>
      <c r="C461" s="87"/>
      <c r="D461" s="53" t="s">
        <v>35</v>
      </c>
      <c r="E461" s="52" t="s">
        <v>597</v>
      </c>
      <c r="F461" s="32" t="s">
        <v>187</v>
      </c>
      <c r="G461" s="32">
        <v>10</v>
      </c>
      <c r="H461" s="32">
        <v>34</v>
      </c>
      <c r="I461" s="32">
        <f>G449*H449</f>
        <v>600</v>
      </c>
      <c r="J461" s="32">
        <f>G461*H461</f>
        <v>340</v>
      </c>
    </row>
    <row r="462" spans="2:10" ht="15">
      <c r="B462" s="53"/>
      <c r="C462" s="87"/>
      <c r="D462" s="53" t="s">
        <v>28</v>
      </c>
      <c r="E462" s="52"/>
      <c r="F462" s="32" t="s">
        <v>182</v>
      </c>
      <c r="G462" s="32">
        <v>10</v>
      </c>
      <c r="H462" s="32">
        <v>27</v>
      </c>
      <c r="I462" s="32"/>
      <c r="J462" s="32">
        <v>270</v>
      </c>
    </row>
    <row r="463" spans="1:10" ht="15">
      <c r="A463" s="7" t="s">
        <v>144</v>
      </c>
      <c r="B463" s="141" t="s">
        <v>190</v>
      </c>
      <c r="C463" s="52" t="s">
        <v>113</v>
      </c>
      <c r="D463" s="53" t="s">
        <v>28</v>
      </c>
      <c r="E463" s="52" t="s">
        <v>598</v>
      </c>
      <c r="F463" s="52" t="s">
        <v>182</v>
      </c>
      <c r="G463" s="32">
        <v>15</v>
      </c>
      <c r="H463" s="32">
        <v>27</v>
      </c>
      <c r="I463" s="32">
        <f>G431*H431</f>
        <v>6300</v>
      </c>
      <c r="J463" s="32">
        <f>G463*H463</f>
        <v>405</v>
      </c>
    </row>
    <row r="464" spans="2:10" ht="15">
      <c r="B464" s="53"/>
      <c r="C464" s="87"/>
      <c r="D464" s="53" t="s">
        <v>30</v>
      </c>
      <c r="E464" s="52" t="s">
        <v>599</v>
      </c>
      <c r="F464" s="52" t="s">
        <v>178</v>
      </c>
      <c r="G464" s="32">
        <v>15</v>
      </c>
      <c r="H464" s="32">
        <v>23</v>
      </c>
      <c r="I464" s="32">
        <f>G432*H432</f>
        <v>9600</v>
      </c>
      <c r="J464" s="32">
        <f>G464*H464</f>
        <v>345</v>
      </c>
    </row>
    <row r="465" spans="2:10" ht="15">
      <c r="B465" s="53"/>
      <c r="C465" s="87"/>
      <c r="D465" s="53" t="s">
        <v>35</v>
      </c>
      <c r="E465" s="52" t="s">
        <v>597</v>
      </c>
      <c r="F465" s="52" t="s">
        <v>187</v>
      </c>
      <c r="G465" s="32">
        <v>15</v>
      </c>
      <c r="H465" s="32">
        <v>25</v>
      </c>
      <c r="I465" s="32" t="e">
        <f>#REF!*#REF!</f>
        <v>#REF!</v>
      </c>
      <c r="J465" s="32">
        <f>G465*H465</f>
        <v>375</v>
      </c>
    </row>
    <row r="466" spans="2:10" ht="15">
      <c r="B466" s="53"/>
      <c r="C466" s="87"/>
      <c r="D466" s="53" t="s">
        <v>561</v>
      </c>
      <c r="E466" s="52" t="s">
        <v>600</v>
      </c>
      <c r="F466" s="52" t="s">
        <v>188</v>
      </c>
      <c r="G466" s="32">
        <v>15</v>
      </c>
      <c r="H466" s="32">
        <v>25</v>
      </c>
      <c r="I466" s="32">
        <f>G433*H433</f>
        <v>9800</v>
      </c>
      <c r="J466" s="32">
        <f>G466*H466</f>
        <v>375</v>
      </c>
    </row>
    <row r="467" spans="1:10" ht="15">
      <c r="A467" s="7" t="s">
        <v>148</v>
      </c>
      <c r="B467" s="141" t="s">
        <v>193</v>
      </c>
      <c r="C467" s="87">
        <v>93</v>
      </c>
      <c r="D467" s="53" t="s">
        <v>28</v>
      </c>
      <c r="E467" s="52" t="s">
        <v>601</v>
      </c>
      <c r="F467" s="52" t="s">
        <v>194</v>
      </c>
      <c r="G467" s="32">
        <v>200</v>
      </c>
      <c r="H467" s="32">
        <v>26</v>
      </c>
      <c r="I467" s="32">
        <f>G440*H440</f>
        <v>160</v>
      </c>
      <c r="J467" s="32">
        <f>G467*H467</f>
        <v>5200</v>
      </c>
    </row>
    <row r="468" spans="2:10" ht="15">
      <c r="B468" s="53"/>
      <c r="C468" s="87"/>
      <c r="D468" s="53" t="s">
        <v>30</v>
      </c>
      <c r="E468" s="52" t="s">
        <v>599</v>
      </c>
      <c r="F468" s="52" t="s">
        <v>195</v>
      </c>
      <c r="G468" s="32">
        <v>350</v>
      </c>
      <c r="H468" s="32">
        <v>11</v>
      </c>
      <c r="I468" s="32">
        <f>G443*H443</f>
        <v>990</v>
      </c>
      <c r="J468" s="32">
        <f>G468*H468</f>
        <v>3850</v>
      </c>
    </row>
    <row r="469" spans="2:10" ht="15">
      <c r="B469" s="53"/>
      <c r="C469" s="87"/>
      <c r="D469" s="53" t="s">
        <v>35</v>
      </c>
      <c r="E469" s="52" t="s">
        <v>602</v>
      </c>
      <c r="F469" s="52" t="s">
        <v>196</v>
      </c>
      <c r="G469" s="32">
        <v>350</v>
      </c>
      <c r="H469" s="32">
        <v>36</v>
      </c>
      <c r="I469" s="32" t="e">
        <f>#REF!*#REF!</f>
        <v>#REF!</v>
      </c>
      <c r="J469" s="32">
        <f>G469*H469</f>
        <v>12600</v>
      </c>
    </row>
    <row r="470" spans="1:10" ht="15">
      <c r="A470" s="7" t="s">
        <v>152</v>
      </c>
      <c r="B470" s="141" t="s">
        <v>198</v>
      </c>
      <c r="C470" s="87">
        <v>93</v>
      </c>
      <c r="D470" s="53" t="s">
        <v>28</v>
      </c>
      <c r="E470" s="52" t="s">
        <v>603</v>
      </c>
      <c r="F470" s="52" t="s">
        <v>199</v>
      </c>
      <c r="G470" s="32">
        <v>200</v>
      </c>
      <c r="H470" s="32">
        <v>24</v>
      </c>
      <c r="I470" s="32">
        <f>G463*H463</f>
        <v>405</v>
      </c>
      <c r="J470" s="32">
        <f>G470*H470</f>
        <v>4800</v>
      </c>
    </row>
    <row r="471" spans="1:10" ht="15">
      <c r="A471" s="7" t="s">
        <v>158</v>
      </c>
      <c r="B471" s="141" t="s">
        <v>201</v>
      </c>
      <c r="C471" s="87">
        <v>93</v>
      </c>
      <c r="D471" s="53" t="s">
        <v>28</v>
      </c>
      <c r="E471" s="52" t="s">
        <v>604</v>
      </c>
      <c r="F471" s="52" t="s">
        <v>202</v>
      </c>
      <c r="G471" s="32">
        <v>200</v>
      </c>
      <c r="H471" s="32">
        <v>36</v>
      </c>
      <c r="I471" s="32">
        <f>G466*H466</f>
        <v>375</v>
      </c>
      <c r="J471" s="32">
        <f>G471*H471</f>
        <v>7200</v>
      </c>
    </row>
    <row r="472" spans="1:10" ht="15">
      <c r="A472" s="7" t="s">
        <v>166</v>
      </c>
      <c r="B472" s="141" t="s">
        <v>206</v>
      </c>
      <c r="C472" s="52" t="s">
        <v>113</v>
      </c>
      <c r="D472" s="53" t="s">
        <v>28</v>
      </c>
      <c r="E472" s="52" t="s">
        <v>605</v>
      </c>
      <c r="F472" s="52" t="s">
        <v>207</v>
      </c>
      <c r="G472" s="32">
        <v>150</v>
      </c>
      <c r="H472" s="32">
        <v>37</v>
      </c>
      <c r="I472" s="32">
        <f>G445*H445</f>
        <v>81</v>
      </c>
      <c r="J472" s="32">
        <f>G472*H472</f>
        <v>5550</v>
      </c>
    </row>
    <row r="473" spans="2:10" ht="15">
      <c r="B473" s="53"/>
      <c r="C473" s="87"/>
      <c r="D473" s="53" t="s">
        <v>30</v>
      </c>
      <c r="E473" s="52" t="s">
        <v>606</v>
      </c>
      <c r="F473" s="52" t="s">
        <v>208</v>
      </c>
      <c r="G473" s="32">
        <v>150</v>
      </c>
      <c r="H473" s="32">
        <v>27</v>
      </c>
      <c r="I473" s="32">
        <f>G446*H446</f>
        <v>81</v>
      </c>
      <c r="J473" s="32">
        <f>G473*H473</f>
        <v>4050</v>
      </c>
    </row>
    <row r="474" spans="2:10" ht="15">
      <c r="B474" s="53"/>
      <c r="C474" s="87"/>
      <c r="D474" s="53" t="s">
        <v>35</v>
      </c>
      <c r="E474" s="52" t="s">
        <v>607</v>
      </c>
      <c r="F474" s="52" t="s">
        <v>209</v>
      </c>
      <c r="G474" s="32">
        <v>150</v>
      </c>
      <c r="H474" s="32">
        <v>46</v>
      </c>
      <c r="I474" s="32">
        <f>G447*H447</f>
        <v>81</v>
      </c>
      <c r="J474" s="32">
        <f>G474*H474</f>
        <v>6900</v>
      </c>
    </row>
    <row r="475" spans="1:10" ht="15">
      <c r="A475" s="7" t="s">
        <v>170</v>
      </c>
      <c r="B475" s="141" t="s">
        <v>211</v>
      </c>
      <c r="C475" s="87">
        <v>86</v>
      </c>
      <c r="D475" s="53" t="s">
        <v>30</v>
      </c>
      <c r="E475" s="52"/>
      <c r="F475" s="32" t="s">
        <v>212</v>
      </c>
      <c r="G475" s="32">
        <v>40</v>
      </c>
      <c r="H475" s="32">
        <v>7</v>
      </c>
      <c r="I475" s="32"/>
      <c r="J475" s="32">
        <f>G475*H475</f>
        <v>280</v>
      </c>
    </row>
    <row r="476" spans="2:10" ht="15">
      <c r="B476" s="53"/>
      <c r="C476" s="87"/>
      <c r="D476" s="53" t="s">
        <v>35</v>
      </c>
      <c r="E476" s="52"/>
      <c r="F476" s="32" t="s">
        <v>213</v>
      </c>
      <c r="G476" s="32">
        <v>20</v>
      </c>
      <c r="H476" s="32">
        <v>5</v>
      </c>
      <c r="I476" s="32"/>
      <c r="J476" s="32">
        <f>G476*H476</f>
        <v>100</v>
      </c>
    </row>
    <row r="477" spans="2:10" ht="15">
      <c r="B477" s="53"/>
      <c r="C477" s="87"/>
      <c r="D477" s="53"/>
      <c r="E477" s="52"/>
      <c r="F477" s="32" t="s">
        <v>214</v>
      </c>
      <c r="G477" s="32">
        <v>20</v>
      </c>
      <c r="H477" s="32">
        <v>6</v>
      </c>
      <c r="I477" s="32"/>
      <c r="J477" s="32">
        <f>G477*H477</f>
        <v>120</v>
      </c>
    </row>
    <row r="478" spans="1:10" ht="15">
      <c r="A478" s="7" t="s">
        <v>175</v>
      </c>
      <c r="B478" s="141" t="s">
        <v>217</v>
      </c>
      <c r="C478" s="87"/>
      <c r="D478" s="53" t="s">
        <v>35</v>
      </c>
      <c r="E478" s="52"/>
      <c r="F478" s="32" t="s">
        <v>218</v>
      </c>
      <c r="G478" s="32">
        <v>20</v>
      </c>
      <c r="H478" s="32">
        <v>10</v>
      </c>
      <c r="I478" s="32"/>
      <c r="J478" s="32">
        <f>G478*H478</f>
        <v>200</v>
      </c>
    </row>
    <row r="479" spans="3:10" ht="15">
      <c r="C479" s="87"/>
      <c r="D479" s="53"/>
      <c r="E479" s="52"/>
      <c r="F479" s="32"/>
      <c r="H479" s="5"/>
      <c r="I479" s="5"/>
      <c r="J479" s="5"/>
    </row>
    <row r="480" spans="2:10" ht="15">
      <c r="B480" s="53"/>
      <c r="C480" s="87"/>
      <c r="E480" s="52"/>
      <c r="F480" s="32"/>
      <c r="G480" s="143">
        <f>SUM(G392:G478)</f>
        <v>5661</v>
      </c>
      <c r="H480" s="143">
        <f>SUM(H392:H478)</f>
        <v>2222</v>
      </c>
      <c r="I480" s="143" t="e">
        <f>SUM(I392:I478)</f>
        <v>#REF!</v>
      </c>
      <c r="J480" s="143">
        <f>SUM(J392:J478)</f>
        <v>133513</v>
      </c>
    </row>
    <row r="481" spans="2:8" ht="15">
      <c r="B481" s="53"/>
      <c r="C481" s="87"/>
      <c r="D481" s="53"/>
      <c r="E481" s="52"/>
      <c r="F481" s="52"/>
      <c r="G481" s="52"/>
      <c r="H481" s="32"/>
    </row>
    <row r="482" spans="2:8" ht="15">
      <c r="B482" s="53"/>
      <c r="C482" s="87"/>
      <c r="D482" s="53"/>
      <c r="E482" s="52"/>
      <c r="F482" s="52"/>
      <c r="G482" s="52"/>
      <c r="H482" s="32"/>
    </row>
    <row r="483" spans="2:8" ht="15">
      <c r="B483" s="53"/>
      <c r="C483" s="87"/>
      <c r="D483" s="53"/>
      <c r="E483" s="52"/>
      <c r="F483" s="52"/>
      <c r="G483" s="52"/>
      <c r="H483" s="32"/>
    </row>
    <row r="484" spans="6:9" ht="12.75">
      <c r="F484" s="1"/>
      <c r="G484" s="144"/>
      <c r="H484" s="142"/>
      <c r="I484" s="142"/>
    </row>
    <row r="485" spans="6:8" ht="12.75">
      <c r="F485" s="7"/>
      <c r="G485" s="90"/>
      <c r="H485" s="90"/>
    </row>
    <row r="491" ht="12.75">
      <c r="D491" s="76"/>
    </row>
    <row r="493" spans="1:9" ht="12.75">
      <c r="A493" s="145" t="s">
        <v>258</v>
      </c>
      <c r="B493" s="78"/>
      <c r="C493" s="65"/>
      <c r="D493" s="64"/>
      <c r="E493" s="79"/>
      <c r="I493" s="80"/>
    </row>
    <row r="494" spans="2:9" ht="12.75">
      <c r="B494" s="11"/>
      <c r="D494" s="12"/>
      <c r="I494" s="80" t="s">
        <v>345</v>
      </c>
    </row>
    <row r="495" spans="2:9" ht="12.75">
      <c r="B495" s="11"/>
      <c r="I495" s="80" t="s">
        <v>328</v>
      </c>
    </row>
    <row r="496" spans="2:3" ht="12.75">
      <c r="B496" s="78" t="s">
        <v>608</v>
      </c>
      <c r="C496" s="137"/>
    </row>
    <row r="498" spans="2:5" ht="12.75">
      <c r="B498" s="78" t="s">
        <v>609</v>
      </c>
      <c r="C498" s="65"/>
      <c r="D498" s="64" t="s">
        <v>610</v>
      </c>
      <c r="E498" s="79"/>
    </row>
    <row r="499" spans="1:4" ht="12.75">
      <c r="A499" s="7" t="s">
        <v>4</v>
      </c>
      <c r="B499" s="11"/>
      <c r="D499" s="12"/>
    </row>
    <row r="500" ht="12.75">
      <c r="B500" s="11"/>
    </row>
    <row r="501" spans="4:8" ht="12.75">
      <c r="D501" s="7" t="s">
        <v>8</v>
      </c>
      <c r="E501" s="7" t="s">
        <v>9</v>
      </c>
      <c r="F501" s="90" t="s">
        <v>231</v>
      </c>
      <c r="G501" s="90" t="s">
        <v>232</v>
      </c>
      <c r="H501" s="80"/>
    </row>
    <row r="502" spans="1:8" ht="12.75">
      <c r="A502" s="7" t="s">
        <v>611</v>
      </c>
      <c r="B502" t="s">
        <v>5</v>
      </c>
      <c r="D502" s="7" t="s">
        <v>17</v>
      </c>
      <c r="E502" s="7" t="s">
        <v>18</v>
      </c>
      <c r="F502" s="90" t="s">
        <v>236</v>
      </c>
      <c r="G502" s="90" t="s">
        <v>237</v>
      </c>
      <c r="H502" s="80"/>
    </row>
    <row r="503" spans="1:9" ht="12.75">
      <c r="A503" s="7" t="s">
        <v>32</v>
      </c>
      <c r="B503" t="s">
        <v>14</v>
      </c>
      <c r="D503" s="7" t="s">
        <v>612</v>
      </c>
      <c r="E503" s="7"/>
      <c r="F503" s="90"/>
      <c r="G503" s="90"/>
      <c r="H503" s="80"/>
      <c r="I503" t="s">
        <v>613</v>
      </c>
    </row>
    <row r="504" spans="1:3" ht="15">
      <c r="A504" s="7" t="s">
        <v>37</v>
      </c>
      <c r="C504" s="53"/>
    </row>
    <row r="505" spans="1:8" ht="15">
      <c r="A505" s="7" t="s">
        <v>41</v>
      </c>
      <c r="B505" s="53" t="s">
        <v>316</v>
      </c>
      <c r="C505" s="53"/>
      <c r="D505" s="52" t="s">
        <v>614</v>
      </c>
      <c r="E505" s="52">
        <v>16</v>
      </c>
      <c r="F505" s="32">
        <v>10</v>
      </c>
      <c r="G505" s="32">
        <f>E505*F505</f>
        <v>160</v>
      </c>
      <c r="H505" s="80"/>
    </row>
    <row r="506" spans="1:8" ht="15">
      <c r="A506" s="7" t="s">
        <v>46</v>
      </c>
      <c r="B506" s="53" t="s">
        <v>318</v>
      </c>
      <c r="C506" s="53"/>
      <c r="D506" s="52" t="s">
        <v>614</v>
      </c>
      <c r="E506" s="52">
        <v>30</v>
      </c>
      <c r="F506" s="32">
        <v>10</v>
      </c>
      <c r="G506" s="32">
        <f>E506*F506</f>
        <v>300</v>
      </c>
      <c r="H506" s="80"/>
    </row>
    <row r="507" spans="1:8" ht="15">
      <c r="A507" s="7" t="s">
        <v>50</v>
      </c>
      <c r="B507" s="53" t="s">
        <v>615</v>
      </c>
      <c r="C507" s="53"/>
      <c r="D507" s="52" t="s">
        <v>616</v>
      </c>
      <c r="E507" s="52">
        <v>8</v>
      </c>
      <c r="F507" s="32">
        <v>10</v>
      </c>
      <c r="G507" s="32">
        <f>E507*F507</f>
        <v>80</v>
      </c>
      <c r="H507" s="80"/>
    </row>
    <row r="508" spans="1:8" ht="15">
      <c r="A508" s="7" t="s">
        <v>54</v>
      </c>
      <c r="B508" s="53" t="s">
        <v>365</v>
      </c>
      <c r="C508" s="53"/>
      <c r="D508" s="52" t="s">
        <v>617</v>
      </c>
      <c r="E508" s="52">
        <v>8</v>
      </c>
      <c r="F508" s="32">
        <v>14</v>
      </c>
      <c r="G508" s="32">
        <f>E508*F508</f>
        <v>112</v>
      </c>
      <c r="H508" s="80"/>
    </row>
    <row r="509" spans="1:8" ht="15">
      <c r="A509" s="7" t="s">
        <v>60</v>
      </c>
      <c r="B509" s="53" t="s">
        <v>55</v>
      </c>
      <c r="C509" s="53"/>
      <c r="D509" s="52" t="s">
        <v>618</v>
      </c>
      <c r="E509" s="52">
        <v>60</v>
      </c>
      <c r="F509" s="32">
        <v>21</v>
      </c>
      <c r="G509" s="32">
        <f>E509*F509</f>
        <v>1260</v>
      </c>
      <c r="H509" s="80" t="s">
        <v>619</v>
      </c>
    </row>
    <row r="510" spans="1:8" ht="15">
      <c r="A510" s="7" t="s">
        <v>65</v>
      </c>
      <c r="B510" s="53" t="s">
        <v>481</v>
      </c>
      <c r="C510" s="53"/>
      <c r="D510" s="52" t="s">
        <v>620</v>
      </c>
      <c r="E510" s="52">
        <v>12</v>
      </c>
      <c r="F510" s="32">
        <v>9</v>
      </c>
      <c r="G510" s="32">
        <f>E510*F510</f>
        <v>108</v>
      </c>
      <c r="H510" s="80"/>
    </row>
    <row r="511" spans="1:8" ht="15">
      <c r="A511" s="7" t="s">
        <v>72</v>
      </c>
      <c r="B511" s="53" t="s">
        <v>483</v>
      </c>
      <c r="C511" s="53"/>
      <c r="D511" s="52" t="s">
        <v>621</v>
      </c>
      <c r="E511" s="52">
        <v>4</v>
      </c>
      <c r="F511" s="32">
        <v>9</v>
      </c>
      <c r="G511" s="32">
        <f>E511*F511</f>
        <v>36</v>
      </c>
      <c r="H511" s="80"/>
    </row>
    <row r="512" spans="1:8" ht="15">
      <c r="A512" s="7" t="s">
        <v>77</v>
      </c>
      <c r="B512" s="53" t="s">
        <v>622</v>
      </c>
      <c r="C512" s="53"/>
      <c r="D512" s="52" t="s">
        <v>623</v>
      </c>
      <c r="E512" s="52">
        <v>8</v>
      </c>
      <c r="F512" s="32">
        <v>35</v>
      </c>
      <c r="G512" s="32">
        <f>E512*F512</f>
        <v>280</v>
      </c>
      <c r="H512" s="80"/>
    </row>
    <row r="513" spans="1:8" ht="15">
      <c r="A513" s="7" t="s">
        <v>81</v>
      </c>
      <c r="B513" s="53" t="s">
        <v>485</v>
      </c>
      <c r="C513" s="53"/>
      <c r="D513" s="52" t="s">
        <v>624</v>
      </c>
      <c r="E513" s="52">
        <v>20</v>
      </c>
      <c r="F513" s="32">
        <v>17</v>
      </c>
      <c r="G513" s="32">
        <f>E513*F513</f>
        <v>340</v>
      </c>
      <c r="H513" s="80"/>
    </row>
    <row r="514" spans="1:8" ht="15">
      <c r="A514" s="7" t="s">
        <v>86</v>
      </c>
      <c r="B514" s="53" t="s">
        <v>104</v>
      </c>
      <c r="D514" s="52" t="s">
        <v>625</v>
      </c>
      <c r="E514" s="52">
        <v>120</v>
      </c>
      <c r="F514" s="32">
        <v>10</v>
      </c>
      <c r="G514" s="32">
        <f>E514*F514</f>
        <v>1200</v>
      </c>
      <c r="H514" s="80"/>
    </row>
    <row r="515" spans="1:8" ht="15">
      <c r="A515" s="7" t="s">
        <v>89</v>
      </c>
      <c r="B515" s="53" t="s">
        <v>142</v>
      </c>
      <c r="C515" s="53"/>
      <c r="D515" s="52" t="s">
        <v>620</v>
      </c>
      <c r="E515" s="52">
        <v>12</v>
      </c>
      <c r="F515" s="32">
        <v>18</v>
      </c>
      <c r="G515" s="32">
        <f>E515*F515</f>
        <v>216</v>
      </c>
      <c r="H515" s="80"/>
    </row>
    <row r="516" spans="1:8" ht="15">
      <c r="A516" s="7" t="s">
        <v>93</v>
      </c>
      <c r="B516" s="53" t="s">
        <v>331</v>
      </c>
      <c r="C516" s="53"/>
      <c r="D516" s="52" t="s">
        <v>617</v>
      </c>
      <c r="E516" s="52">
        <v>80</v>
      </c>
      <c r="F516" s="32">
        <v>20</v>
      </c>
      <c r="G516" s="32">
        <f>E516*F516</f>
        <v>1600</v>
      </c>
      <c r="H516" s="80"/>
    </row>
    <row r="517" spans="1:8" ht="15">
      <c r="A517" s="7" t="s">
        <v>99</v>
      </c>
      <c r="B517" s="53" t="s">
        <v>508</v>
      </c>
      <c r="C517" s="53"/>
      <c r="D517" s="52" t="s">
        <v>626</v>
      </c>
      <c r="E517" s="52">
        <v>50</v>
      </c>
      <c r="F517" s="32">
        <v>10</v>
      </c>
      <c r="G517" s="32">
        <f>E517*F517</f>
        <v>500</v>
      </c>
      <c r="H517" s="80"/>
    </row>
    <row r="518" spans="1:8" ht="15">
      <c r="A518" s="7" t="s">
        <v>103</v>
      </c>
      <c r="B518" s="53" t="s">
        <v>255</v>
      </c>
      <c r="C518" s="52"/>
      <c r="D518" s="52" t="s">
        <v>627</v>
      </c>
      <c r="E518" s="52">
        <v>1000</v>
      </c>
      <c r="F518" s="32">
        <v>10</v>
      </c>
      <c r="G518" s="32">
        <f>E518*F518</f>
        <v>10000</v>
      </c>
      <c r="H518" s="80"/>
    </row>
    <row r="519" spans="1:8" ht="15">
      <c r="A519" s="7" t="s">
        <v>106</v>
      </c>
      <c r="B519" s="53" t="s">
        <v>628</v>
      </c>
      <c r="C519" s="52"/>
      <c r="D519" s="52" t="s">
        <v>629</v>
      </c>
      <c r="E519" s="52">
        <v>300</v>
      </c>
      <c r="F519" s="32">
        <v>10</v>
      </c>
      <c r="G519" s="32">
        <f>E519*F519</f>
        <v>3000</v>
      </c>
      <c r="H519" s="80"/>
    </row>
    <row r="520" spans="1:8" ht="15">
      <c r="A520" s="7" t="s">
        <v>111</v>
      </c>
      <c r="B520" s="53" t="s">
        <v>630</v>
      </c>
      <c r="C520" s="53"/>
      <c r="D520" s="52" t="s">
        <v>631</v>
      </c>
      <c r="E520" s="52">
        <v>200</v>
      </c>
      <c r="F520" s="32">
        <v>10</v>
      </c>
      <c r="G520" s="32">
        <f>E520*F520</f>
        <v>2000</v>
      </c>
      <c r="H520" s="80"/>
    </row>
    <row r="521" spans="1:7" ht="15">
      <c r="A521" s="7" t="s">
        <v>117</v>
      </c>
      <c r="B521" s="53" t="s">
        <v>632</v>
      </c>
      <c r="C521" s="53"/>
      <c r="D521" s="52" t="s">
        <v>633</v>
      </c>
      <c r="E521" s="52">
        <v>4</v>
      </c>
      <c r="F521" s="32">
        <v>11</v>
      </c>
      <c r="G521" s="32">
        <f>E521*F521</f>
        <v>44</v>
      </c>
    </row>
    <row r="522" spans="2:7" ht="15">
      <c r="B522" s="53" t="s">
        <v>634</v>
      </c>
      <c r="C522" s="53"/>
      <c r="D522" s="52" t="s">
        <v>635</v>
      </c>
      <c r="E522" s="52">
        <v>200</v>
      </c>
      <c r="F522" s="32">
        <v>13</v>
      </c>
      <c r="G522" s="32">
        <f>E522*F522</f>
        <v>2600</v>
      </c>
    </row>
    <row r="523" spans="2:7" ht="15">
      <c r="B523" s="53" t="s">
        <v>636</v>
      </c>
      <c r="C523" s="53"/>
      <c r="D523" s="52" t="s">
        <v>637</v>
      </c>
      <c r="E523" s="52">
        <v>500</v>
      </c>
      <c r="F523" s="32">
        <v>20</v>
      </c>
      <c r="G523" s="32">
        <f>E523*F523</f>
        <v>10000</v>
      </c>
    </row>
    <row r="524" spans="2:7" ht="15">
      <c r="B524" s="53" t="s">
        <v>638</v>
      </c>
      <c r="D524" s="52" t="s">
        <v>639</v>
      </c>
      <c r="E524" s="52">
        <v>400</v>
      </c>
      <c r="F524" s="32">
        <v>18</v>
      </c>
      <c r="G524" s="32">
        <f>E524*F524</f>
        <v>7200</v>
      </c>
    </row>
    <row r="526" spans="3:8" ht="15">
      <c r="C526" s="53"/>
      <c r="D526" s="68"/>
      <c r="E526" s="88">
        <f>SUM(E505:E525)</f>
      </c>
      <c r="F526" s="89">
        <f>SUM(F505:F525)</f>
        <v>285</v>
      </c>
      <c r="G526" s="89">
        <f>SUM(G505:G525)</f>
        <v>41036</v>
      </c>
      <c r="H526" s="32"/>
    </row>
    <row r="527" spans="2:8" ht="15">
      <c r="B527" s="53"/>
      <c r="C527" s="53"/>
      <c r="D527" s="68"/>
      <c r="E527" s="69"/>
      <c r="F527" s="146"/>
      <c r="G527" s="146"/>
      <c r="H527" s="146"/>
    </row>
    <row r="529" spans="6:8" ht="12.75">
      <c r="F529" s="7"/>
      <c r="G529" s="90"/>
      <c r="H529" s="90"/>
    </row>
    <row r="532" ht="12.75">
      <c r="B532" s="11" t="s">
        <v>640</v>
      </c>
    </row>
    <row r="533" spans="2:5" ht="12.75">
      <c r="B533" s="11"/>
      <c r="C533" s="65"/>
      <c r="D533" s="106"/>
      <c r="E533" s="76"/>
    </row>
    <row r="534" ht="12.75">
      <c r="B534" s="78" t="s">
        <v>641</v>
      </c>
    </row>
    <row r="535" spans="2:9" ht="12.75">
      <c r="B535" s="11"/>
      <c r="I535" s="80"/>
    </row>
    <row r="536" spans="2:9" ht="12.75">
      <c r="B536" s="78" t="s">
        <v>642</v>
      </c>
      <c r="I536" s="80"/>
    </row>
    <row r="537" spans="3:9" ht="12.75">
      <c r="C537" s="147"/>
      <c r="D537" s="3"/>
      <c r="E537" s="7" t="s">
        <v>9</v>
      </c>
      <c r="F537" s="90" t="s">
        <v>231</v>
      </c>
      <c r="G537" s="90" t="s">
        <v>232</v>
      </c>
      <c r="I537" t="s">
        <v>313</v>
      </c>
    </row>
    <row r="538" spans="2:9" ht="12.75">
      <c r="B538" t="s">
        <v>5</v>
      </c>
      <c r="C538" s="147"/>
      <c r="D538" s="3"/>
      <c r="E538" s="7" t="s">
        <v>643</v>
      </c>
      <c r="F538" s="90" t="s">
        <v>236</v>
      </c>
      <c r="G538" s="90" t="s">
        <v>237</v>
      </c>
      <c r="I538" t="s">
        <v>314</v>
      </c>
    </row>
    <row r="539" spans="2:7" ht="12.75">
      <c r="B539" t="s">
        <v>14</v>
      </c>
      <c r="C539" s="147"/>
      <c r="D539" s="3"/>
      <c r="E539" s="7"/>
      <c r="F539" s="90"/>
      <c r="G539" s="90"/>
    </row>
    <row r="540" spans="3:9" ht="15">
      <c r="C540" s="148"/>
      <c r="D540" s="149"/>
      <c r="E540" s="52">
        <v>8</v>
      </c>
      <c r="F540" s="32">
        <f>G540/E540</f>
        <v>12.5</v>
      </c>
      <c r="G540" s="32">
        <v>100</v>
      </c>
      <c r="I540" s="80" t="s">
        <v>644</v>
      </c>
    </row>
    <row r="541" spans="2:9" ht="15">
      <c r="B541" s="81" t="s">
        <v>645</v>
      </c>
      <c r="C541" s="148"/>
      <c r="D541" s="149"/>
      <c r="E541" s="52">
        <v>12</v>
      </c>
      <c r="F541" s="32">
        <f>G541/E541</f>
        <v>17.5</v>
      </c>
      <c r="G541" s="32">
        <v>210</v>
      </c>
      <c r="I541" s="80" t="s">
        <v>330</v>
      </c>
    </row>
    <row r="542" spans="1:9" ht="15">
      <c r="A542" s="7" t="s">
        <v>4</v>
      </c>
      <c r="B542" s="87" t="s">
        <v>646</v>
      </c>
      <c r="C542" s="148"/>
      <c r="D542" s="149"/>
      <c r="E542" s="52">
        <v>38</v>
      </c>
      <c r="F542" s="32">
        <f>G542/E542</f>
        <v>6.052631578947368</v>
      </c>
      <c r="G542" s="32">
        <v>230</v>
      </c>
      <c r="I542" s="80" t="s">
        <v>333</v>
      </c>
    </row>
    <row r="543" spans="2:9" ht="15">
      <c r="B543" s="87" t="s">
        <v>647</v>
      </c>
      <c r="C543" s="148"/>
      <c r="D543" s="149"/>
      <c r="E543" s="52">
        <v>36</v>
      </c>
      <c r="F543" s="32">
        <f>G543/E543</f>
        <v>25</v>
      </c>
      <c r="G543" s="32">
        <v>900</v>
      </c>
      <c r="I543" s="80" t="s">
        <v>339</v>
      </c>
    </row>
    <row r="544" spans="2:9" ht="15">
      <c r="B544" s="87" t="s">
        <v>648</v>
      </c>
      <c r="C544" s="148"/>
      <c r="D544" s="149"/>
      <c r="E544" s="52">
        <v>46</v>
      </c>
      <c r="F544" s="32">
        <f>G544/E544</f>
        <v>15.217391304347826</v>
      </c>
      <c r="G544" s="32">
        <v>700</v>
      </c>
      <c r="I544" s="80"/>
    </row>
    <row r="545" spans="1:9" ht="15">
      <c r="A545" s="7" t="s">
        <v>611</v>
      </c>
      <c r="B545" s="87" t="s">
        <v>649</v>
      </c>
      <c r="C545" s="148"/>
      <c r="D545" s="149"/>
      <c r="E545" s="52">
        <v>1</v>
      </c>
      <c r="F545" s="32">
        <f>G545/E545</f>
        <v>20</v>
      </c>
      <c r="G545" s="32">
        <v>20</v>
      </c>
      <c r="I545" s="80"/>
    </row>
    <row r="546" spans="1:9" ht="15">
      <c r="A546" s="7" t="s">
        <v>32</v>
      </c>
      <c r="B546" s="87" t="s">
        <v>650</v>
      </c>
      <c r="C546" s="148"/>
      <c r="D546" s="149"/>
      <c r="E546" s="52">
        <v>193</v>
      </c>
      <c r="F546" s="32">
        <f>G546/E546</f>
        <v>3.626943005181347</v>
      </c>
      <c r="G546" s="32">
        <v>700</v>
      </c>
      <c r="I546" s="80"/>
    </row>
    <row r="547" spans="1:9" ht="15">
      <c r="A547" s="7" t="s">
        <v>37</v>
      </c>
      <c r="B547" s="87" t="s">
        <v>651</v>
      </c>
      <c r="C547" s="148"/>
      <c r="D547" s="149"/>
      <c r="E547" s="52">
        <v>7</v>
      </c>
      <c r="F547" s="32">
        <f>G547/E547</f>
        <v>5.714285714285714</v>
      </c>
      <c r="G547" s="32">
        <v>40</v>
      </c>
      <c r="I547" s="80"/>
    </row>
    <row r="548" spans="1:9" ht="15">
      <c r="A548" s="7" t="s">
        <v>41</v>
      </c>
      <c r="B548" s="87" t="s">
        <v>652</v>
      </c>
      <c r="C548" s="148"/>
      <c r="D548" s="149"/>
      <c r="E548" s="52">
        <v>7</v>
      </c>
      <c r="F548" s="32">
        <f>G548/E548</f>
        <v>5.714285714285714</v>
      </c>
      <c r="G548" s="32">
        <v>40</v>
      </c>
      <c r="I548" s="80"/>
    </row>
    <row r="549" spans="1:9" ht="15">
      <c r="A549" s="7" t="s">
        <v>46</v>
      </c>
      <c r="B549" s="150">
        <v>32215</v>
      </c>
      <c r="C549" s="148"/>
      <c r="D549" s="149"/>
      <c r="E549" s="52">
        <v>18</v>
      </c>
      <c r="F549" s="32">
        <f>G549/E549</f>
        <v>5.555555555555555</v>
      </c>
      <c r="G549" s="32">
        <v>100</v>
      </c>
      <c r="I549" s="80"/>
    </row>
    <row r="550" spans="1:9" ht="15">
      <c r="A550" s="7" t="s">
        <v>50</v>
      </c>
      <c r="B550" s="150">
        <v>32310</v>
      </c>
      <c r="C550" s="148"/>
      <c r="D550" s="149"/>
      <c r="E550" s="52">
        <v>26</v>
      </c>
      <c r="F550" s="32">
        <f>G550/E550</f>
        <v>9.615384615384615</v>
      </c>
      <c r="G550" s="32">
        <v>250</v>
      </c>
      <c r="I550" s="80"/>
    </row>
    <row r="551" spans="1:9" ht="15">
      <c r="A551" s="7" t="s">
        <v>54</v>
      </c>
      <c r="B551" s="87" t="s">
        <v>653</v>
      </c>
      <c r="C551" s="148"/>
      <c r="D551" s="149"/>
      <c r="E551" s="52">
        <v>4</v>
      </c>
      <c r="F551" s="32">
        <f>G551/E551</f>
        <v>67.5</v>
      </c>
      <c r="G551" s="32">
        <v>270</v>
      </c>
      <c r="I551" s="80"/>
    </row>
    <row r="552" spans="1:9" ht="15">
      <c r="A552" s="7" t="s">
        <v>60</v>
      </c>
      <c r="B552" s="87" t="s">
        <v>654</v>
      </c>
      <c r="C552" s="148"/>
      <c r="D552" s="149"/>
      <c r="E552" s="52">
        <v>10</v>
      </c>
      <c r="F552" s="32">
        <f>G552/E552</f>
        <v>11</v>
      </c>
      <c r="G552" s="32">
        <v>110</v>
      </c>
      <c r="I552" s="80"/>
    </row>
    <row r="553" spans="1:9" ht="15">
      <c r="A553" s="7" t="s">
        <v>65</v>
      </c>
      <c r="B553" s="87" t="s">
        <v>655</v>
      </c>
      <c r="C553" s="148"/>
      <c r="D553" s="149"/>
      <c r="E553" s="52">
        <v>13</v>
      </c>
      <c r="F553" s="32">
        <f>G553/E553</f>
        <v>2.3076923076923075</v>
      </c>
      <c r="G553" s="32">
        <v>30</v>
      </c>
      <c r="I553" s="80"/>
    </row>
    <row r="554" spans="1:9" ht="15">
      <c r="A554" s="7" t="s">
        <v>72</v>
      </c>
      <c r="B554" s="87" t="s">
        <v>656</v>
      </c>
      <c r="C554" s="148"/>
      <c r="D554" s="149"/>
      <c r="E554" s="52">
        <v>3</v>
      </c>
      <c r="F554" s="32">
        <f>G554/E554</f>
        <v>33.333333333333336</v>
      </c>
      <c r="G554" s="32">
        <v>100</v>
      </c>
      <c r="I554" s="80"/>
    </row>
    <row r="555" spans="1:9" ht="15">
      <c r="A555" s="7" t="s">
        <v>77</v>
      </c>
      <c r="B555" s="87" t="s">
        <v>657</v>
      </c>
      <c r="C555" s="148"/>
      <c r="D555" s="149"/>
      <c r="E555" s="52">
        <v>8</v>
      </c>
      <c r="F555" s="32">
        <f>G555/E555</f>
        <v>12.5</v>
      </c>
      <c r="G555" s="32">
        <v>100</v>
      </c>
      <c r="I555" s="80"/>
    </row>
    <row r="556" spans="1:9" ht="15">
      <c r="A556" s="7" t="s">
        <v>81</v>
      </c>
      <c r="B556" s="87" t="s">
        <v>658</v>
      </c>
      <c r="C556" s="148"/>
      <c r="D556" s="149"/>
      <c r="E556" s="52">
        <v>25</v>
      </c>
      <c r="F556" s="32">
        <f>G556/E556</f>
        <v>4.8</v>
      </c>
      <c r="G556" s="32">
        <v>120</v>
      </c>
      <c r="I556" s="80"/>
    </row>
    <row r="557" spans="1:7" ht="15">
      <c r="A557" s="7" t="s">
        <v>86</v>
      </c>
      <c r="B557" s="87" t="s">
        <v>659</v>
      </c>
      <c r="C557" s="148"/>
      <c r="D557" s="149"/>
      <c r="E557" s="52">
        <v>38</v>
      </c>
      <c r="F557" s="32">
        <f>G557/E557</f>
        <v>6.578947368421052</v>
      </c>
      <c r="G557" s="32">
        <v>250</v>
      </c>
    </row>
    <row r="558" spans="1:7" ht="15">
      <c r="A558" s="7" t="s">
        <v>89</v>
      </c>
      <c r="B558" s="87" t="s">
        <v>660</v>
      </c>
      <c r="C558" s="148"/>
      <c r="D558" s="149"/>
      <c r="E558" s="52">
        <v>6</v>
      </c>
      <c r="F558" s="32">
        <f>G558/E558</f>
        <v>18.333333333333332</v>
      </c>
      <c r="G558" s="32">
        <v>110</v>
      </c>
    </row>
    <row r="559" spans="1:7" ht="15">
      <c r="A559" s="7" t="s">
        <v>93</v>
      </c>
      <c r="B559" s="87" t="s">
        <v>661</v>
      </c>
      <c r="C559" s="148"/>
      <c r="D559" s="149"/>
      <c r="E559" s="52">
        <v>14</v>
      </c>
      <c r="F559" s="32">
        <f>G559/E559</f>
        <v>5</v>
      </c>
      <c r="G559" s="32">
        <v>70</v>
      </c>
    </row>
    <row r="560" spans="1:7" ht="15">
      <c r="A560" s="7" t="s">
        <v>99</v>
      </c>
      <c r="B560" s="87" t="s">
        <v>662</v>
      </c>
      <c r="C560" s="148"/>
      <c r="D560" s="149"/>
      <c r="E560" s="52">
        <v>37</v>
      </c>
      <c r="F560" s="32">
        <f>G560/E560</f>
        <v>16.216216216216218</v>
      </c>
      <c r="G560" s="32">
        <v>600</v>
      </c>
    </row>
    <row r="561" spans="1:7" ht="15">
      <c r="A561" s="7" t="s">
        <v>103</v>
      </c>
      <c r="B561" s="87" t="s">
        <v>663</v>
      </c>
      <c r="C561" s="148"/>
      <c r="D561" s="149"/>
      <c r="E561" s="52">
        <v>18</v>
      </c>
      <c r="F561" s="32">
        <f>G561/E561</f>
        <v>8.333333333333334</v>
      </c>
      <c r="G561" s="32">
        <v>150</v>
      </c>
    </row>
    <row r="562" spans="1:7" ht="15">
      <c r="A562" s="7" t="s">
        <v>106</v>
      </c>
      <c r="B562" s="87" t="s">
        <v>664</v>
      </c>
      <c r="C562" s="148"/>
      <c r="D562" s="149"/>
      <c r="E562" s="52">
        <v>2</v>
      </c>
      <c r="F562" s="32">
        <f>G562/E562</f>
        <v>50</v>
      </c>
      <c r="G562" s="32">
        <v>100</v>
      </c>
    </row>
    <row r="563" spans="1:7" ht="15">
      <c r="A563" s="7" t="s">
        <v>111</v>
      </c>
      <c r="B563" s="87" t="s">
        <v>665</v>
      </c>
      <c r="C563" s="148"/>
      <c r="D563" s="149"/>
      <c r="E563" s="52">
        <v>9</v>
      </c>
      <c r="F563" s="32">
        <f>G563/E563</f>
        <v>35.55555555555556</v>
      </c>
      <c r="G563" s="32">
        <v>320</v>
      </c>
    </row>
    <row r="564" spans="1:7" ht="15">
      <c r="A564" s="7" t="s">
        <v>117</v>
      </c>
      <c r="B564" s="87" t="s">
        <v>666</v>
      </c>
      <c r="C564" s="53"/>
      <c r="D564" s="68"/>
      <c r="E564" s="151">
        <f>SUM(E540:E563)</f>
      </c>
      <c r="F564" s="146">
        <f>SUM(F540:F563)</f>
        <v>397.9548889358732</v>
      </c>
      <c r="G564" s="146">
        <f>SUM(G540:G563)</f>
        <v>5620</v>
      </c>
    </row>
    <row r="565" spans="1:7" ht="15">
      <c r="A565" s="7" t="s">
        <v>122</v>
      </c>
      <c r="B565" s="87"/>
      <c r="C565" t="s">
        <v>667</v>
      </c>
      <c r="D565" s="7" t="s">
        <v>668</v>
      </c>
      <c r="E565" s="7"/>
      <c r="F565" s="90"/>
      <c r="G565" s="142"/>
    </row>
    <row r="566" spans="1:7" ht="12.75">
      <c r="A566" s="7" t="s">
        <v>127</v>
      </c>
      <c r="B566" s="80" t="s">
        <v>669</v>
      </c>
      <c r="D566" s="7" t="s">
        <v>670</v>
      </c>
      <c r="E566" s="7" t="s">
        <v>350</v>
      </c>
      <c r="F566" s="90"/>
      <c r="G566" s="142"/>
    </row>
    <row r="567" spans="1:7" ht="12.75">
      <c r="A567" s="7" t="s">
        <v>132</v>
      </c>
      <c r="B567" s="80"/>
      <c r="D567" s="7" t="s">
        <v>671</v>
      </c>
      <c r="E567" s="7" t="s">
        <v>672</v>
      </c>
      <c r="F567" s="90"/>
      <c r="G567" s="142"/>
    </row>
    <row r="568" spans="1:7" ht="12.75">
      <c r="A568" s="7" t="s">
        <v>137</v>
      </c>
      <c r="B568" s="80"/>
      <c r="D568" s="7" t="s">
        <v>673</v>
      </c>
      <c r="E568" s="7"/>
      <c r="F568" s="90"/>
      <c r="G568" s="142"/>
    </row>
    <row r="569" spans="1:7" ht="12.75">
      <c r="A569" s="7" t="s">
        <v>141</v>
      </c>
      <c r="B569" s="80"/>
      <c r="C569" t="s">
        <v>674</v>
      </c>
      <c r="D569" s="1" t="s">
        <v>675</v>
      </c>
      <c r="E569" s="7" t="s">
        <v>72</v>
      </c>
      <c r="F569" s="90">
        <v>20</v>
      </c>
      <c r="G569" s="152">
        <f>E569*F569</f>
        <v>0</v>
      </c>
    </row>
    <row r="570" spans="1:7" ht="12.75">
      <c r="A570" s="7" t="s">
        <v>144</v>
      </c>
      <c r="B570" t="s">
        <v>316</v>
      </c>
      <c r="C570" t="s">
        <v>676</v>
      </c>
      <c r="D570" s="1" t="s">
        <v>677</v>
      </c>
      <c r="E570" s="7" t="s">
        <v>72</v>
      </c>
      <c r="F570" s="90">
        <v>20</v>
      </c>
      <c r="G570" s="153">
        <f>E570*F570</f>
        <v>0</v>
      </c>
    </row>
    <row r="571" spans="1:7" ht="12.75">
      <c r="A571" s="7" t="s">
        <v>148</v>
      </c>
      <c r="C571" t="s">
        <v>674</v>
      </c>
      <c r="D571" s="1" t="s">
        <v>678</v>
      </c>
      <c r="E571" s="7" t="s">
        <v>72</v>
      </c>
      <c r="F571" s="90">
        <v>30</v>
      </c>
      <c r="G571" s="153">
        <f>E571*F571</f>
        <v>0</v>
      </c>
    </row>
    <row r="572" spans="1:7" ht="12.75">
      <c r="A572" s="7" t="s">
        <v>152</v>
      </c>
      <c r="B572" t="s">
        <v>318</v>
      </c>
      <c r="C572" t="s">
        <v>676</v>
      </c>
      <c r="D572" s="1" t="s">
        <v>679</v>
      </c>
      <c r="E572" s="7" t="s">
        <v>72</v>
      </c>
      <c r="F572" s="90">
        <v>30</v>
      </c>
      <c r="G572" s="153">
        <f>E572*F572</f>
        <v>0</v>
      </c>
    </row>
    <row r="573" spans="1:7" ht="12.75">
      <c r="A573" s="7" t="s">
        <v>158</v>
      </c>
      <c r="C573" t="s">
        <v>674</v>
      </c>
      <c r="D573" s="1" t="s">
        <v>680</v>
      </c>
      <c r="E573" s="7" t="s">
        <v>72</v>
      </c>
      <c r="F573" s="90">
        <v>40</v>
      </c>
      <c r="G573" s="153">
        <f>E573*F573</f>
        <v>0</v>
      </c>
    </row>
    <row r="574" spans="1:7" ht="12.75">
      <c r="A574" s="7" t="s">
        <v>166</v>
      </c>
      <c r="B574" t="s">
        <v>55</v>
      </c>
      <c r="C574" t="s">
        <v>676</v>
      </c>
      <c r="D574" s="1" t="s">
        <v>681</v>
      </c>
      <c r="E574" s="7" t="s">
        <v>72</v>
      </c>
      <c r="F574" s="90">
        <v>45</v>
      </c>
      <c r="G574" s="153">
        <f>E574*F574</f>
        <v>0</v>
      </c>
    </row>
    <row r="575" spans="1:7" ht="12.75">
      <c r="A575" s="7" t="s">
        <v>170</v>
      </c>
      <c r="C575" t="s">
        <v>674</v>
      </c>
      <c r="D575" s="1" t="s">
        <v>682</v>
      </c>
      <c r="E575" s="7" t="s">
        <v>72</v>
      </c>
      <c r="F575" s="90">
        <v>35</v>
      </c>
      <c r="G575" s="153">
        <f>E575*F575</f>
        <v>0</v>
      </c>
    </row>
    <row r="576" spans="1:7" ht="12.75">
      <c r="A576" s="7" t="s">
        <v>175</v>
      </c>
      <c r="B576" t="s">
        <v>481</v>
      </c>
      <c r="C576" t="s">
        <v>676</v>
      </c>
      <c r="D576" s="1" t="s">
        <v>683</v>
      </c>
      <c r="E576" s="7" t="s">
        <v>72</v>
      </c>
      <c r="F576" s="90">
        <v>30</v>
      </c>
      <c r="G576" s="153">
        <f>E576*F576</f>
        <v>0</v>
      </c>
    </row>
    <row r="577" spans="1:7" ht="12.75">
      <c r="A577" s="7" t="s">
        <v>180</v>
      </c>
      <c r="C577" t="s">
        <v>674</v>
      </c>
      <c r="D577" s="1" t="s">
        <v>684</v>
      </c>
      <c r="E577" s="7" t="s">
        <v>72</v>
      </c>
      <c r="F577" s="90">
        <v>80</v>
      </c>
      <c r="G577" s="153">
        <f>E577*F577</f>
        <v>0</v>
      </c>
    </row>
    <row r="578" spans="1:7" ht="12.75">
      <c r="A578" s="7" t="s">
        <v>184</v>
      </c>
      <c r="B578" t="s">
        <v>485</v>
      </c>
      <c r="C578" t="s">
        <v>676</v>
      </c>
      <c r="D578" s="1" t="s">
        <v>685</v>
      </c>
      <c r="E578" s="7" t="s">
        <v>72</v>
      </c>
      <c r="F578" s="90">
        <v>90</v>
      </c>
      <c r="G578" s="153">
        <f>E578*F578</f>
        <v>0</v>
      </c>
    </row>
    <row r="579" spans="1:7" ht="12.75">
      <c r="A579" s="7" t="s">
        <v>189</v>
      </c>
      <c r="C579" t="s">
        <v>674</v>
      </c>
      <c r="D579" s="1" t="s">
        <v>686</v>
      </c>
      <c r="E579" s="7" t="s">
        <v>687</v>
      </c>
      <c r="F579" s="90">
        <v>60</v>
      </c>
      <c r="G579" s="153">
        <f>E579*F579</f>
        <v>0</v>
      </c>
    </row>
    <row r="580" spans="1:7" ht="12.75">
      <c r="A580" s="7" t="s">
        <v>192</v>
      </c>
      <c r="B580" t="s">
        <v>104</v>
      </c>
      <c r="C580" t="s">
        <v>676</v>
      </c>
      <c r="D580" s="1" t="s">
        <v>688</v>
      </c>
      <c r="E580" s="7" t="s">
        <v>687</v>
      </c>
      <c r="F580" s="90">
        <v>70</v>
      </c>
      <c r="G580" s="153">
        <f>E580*F580</f>
        <v>0</v>
      </c>
    </row>
    <row r="581" spans="1:7" ht="12.75">
      <c r="A581" s="7" t="s">
        <v>197</v>
      </c>
      <c r="C581" t="s">
        <v>674</v>
      </c>
      <c r="D581" s="1" t="s">
        <v>689</v>
      </c>
      <c r="E581" s="7" t="s">
        <v>41</v>
      </c>
      <c r="F581" s="90">
        <v>120</v>
      </c>
      <c r="G581" s="153">
        <f>E581*F581</f>
        <v>0</v>
      </c>
    </row>
    <row r="582" spans="1:7" ht="12.75">
      <c r="A582" s="7" t="s">
        <v>200</v>
      </c>
      <c r="B582" t="s">
        <v>275</v>
      </c>
      <c r="C582" t="s">
        <v>676</v>
      </c>
      <c r="D582" s="1" t="s">
        <v>690</v>
      </c>
      <c r="E582" s="7" t="s">
        <v>41</v>
      </c>
      <c r="F582" s="90">
        <v>120</v>
      </c>
      <c r="G582" s="153">
        <f>E582*F582</f>
        <v>0</v>
      </c>
    </row>
    <row r="583" spans="1:7" ht="12.75">
      <c r="A583" s="7" t="s">
        <v>203</v>
      </c>
      <c r="C583" t="s">
        <v>674</v>
      </c>
      <c r="D583" s="1" t="s">
        <v>691</v>
      </c>
      <c r="E583" s="7" t="s">
        <v>692</v>
      </c>
      <c r="F583" s="90">
        <v>30</v>
      </c>
      <c r="G583" s="153">
        <f>E583*F583</f>
        <v>0</v>
      </c>
    </row>
    <row r="584" spans="1:7" ht="12.75">
      <c r="A584" s="7" t="s">
        <v>205</v>
      </c>
      <c r="B584" t="s">
        <v>255</v>
      </c>
      <c r="C584" t="s">
        <v>676</v>
      </c>
      <c r="D584" s="1" t="s">
        <v>693</v>
      </c>
      <c r="E584" s="7" t="s">
        <v>692</v>
      </c>
      <c r="F584" s="90">
        <v>30</v>
      </c>
      <c r="G584" s="153">
        <f>E584*F584</f>
        <v>0</v>
      </c>
    </row>
    <row r="585" spans="1:7" ht="12.75">
      <c r="A585" s="7" t="s">
        <v>210</v>
      </c>
      <c r="C585" t="s">
        <v>674</v>
      </c>
      <c r="D585" s="1" t="s">
        <v>694</v>
      </c>
      <c r="E585" s="7" t="s">
        <v>46</v>
      </c>
      <c r="F585" s="90">
        <v>40</v>
      </c>
      <c r="G585" s="153">
        <f>E585*F585</f>
        <v>0</v>
      </c>
    </row>
    <row r="586" spans="1:7" ht="12.75">
      <c r="A586" s="7" t="s">
        <v>216</v>
      </c>
      <c r="B586" t="s">
        <v>695</v>
      </c>
      <c r="C586" t="s">
        <v>674</v>
      </c>
      <c r="D586" s="1" t="s">
        <v>696</v>
      </c>
      <c r="E586" s="7" t="s">
        <v>46</v>
      </c>
      <c r="F586" s="90">
        <v>40</v>
      </c>
      <c r="G586" s="153">
        <f>E586*F586</f>
        <v>0</v>
      </c>
    </row>
    <row r="587" spans="1:7" ht="12.75">
      <c r="A587" s="7" t="s">
        <v>697</v>
      </c>
      <c r="B587" t="s">
        <v>495</v>
      </c>
      <c r="C587" t="s">
        <v>676</v>
      </c>
      <c r="D587" s="1" t="s">
        <v>698</v>
      </c>
      <c r="E587" s="7" t="s">
        <v>46</v>
      </c>
      <c r="F587" s="90">
        <v>40</v>
      </c>
      <c r="G587" s="153">
        <f>E587*F587</f>
        <v>0</v>
      </c>
    </row>
    <row r="588" spans="1:7" ht="12.75">
      <c r="A588" s="7" t="s">
        <v>699</v>
      </c>
      <c r="C588" t="s">
        <v>674</v>
      </c>
      <c r="D588" s="1" t="s">
        <v>694</v>
      </c>
      <c r="E588" s="7" t="s">
        <v>700</v>
      </c>
      <c r="F588" s="90">
        <v>60</v>
      </c>
      <c r="G588" s="153">
        <f>E588*F588</f>
        <v>0</v>
      </c>
    </row>
    <row r="589" spans="1:7" ht="12.75">
      <c r="A589" s="7" t="s">
        <v>701</v>
      </c>
      <c r="B589" t="s">
        <v>702</v>
      </c>
      <c r="C589" t="s">
        <v>676</v>
      </c>
      <c r="D589" s="1" t="s">
        <v>703</v>
      </c>
      <c r="E589" s="7" t="s">
        <v>700</v>
      </c>
      <c r="F589" s="90">
        <v>60</v>
      </c>
      <c r="G589" s="153">
        <f>E589*F589</f>
        <v>0</v>
      </c>
    </row>
    <row r="590" spans="1:7" ht="12.75">
      <c r="A590" s="7" t="s">
        <v>704</v>
      </c>
      <c r="C590" t="s">
        <v>674</v>
      </c>
      <c r="D590" s="1" t="s">
        <v>705</v>
      </c>
      <c r="E590" s="7" t="s">
        <v>700</v>
      </c>
      <c r="F590" s="90">
        <v>80</v>
      </c>
      <c r="G590" s="153">
        <f>E590*F590</f>
        <v>0</v>
      </c>
    </row>
    <row r="591" spans="2:7" ht="12.75">
      <c r="B591" t="s">
        <v>706</v>
      </c>
      <c r="C591" t="s">
        <v>676</v>
      </c>
      <c r="D591" s="1" t="s">
        <v>707</v>
      </c>
      <c r="E591" s="7" t="s">
        <v>700</v>
      </c>
      <c r="F591" s="90">
        <v>90</v>
      </c>
      <c r="G591" s="153">
        <f>E591*F591</f>
        <v>0</v>
      </c>
    </row>
    <row r="592" spans="3:7" ht="12.75">
      <c r="C592" t="s">
        <v>674</v>
      </c>
      <c r="D592" s="1" t="s">
        <v>694</v>
      </c>
      <c r="E592" s="7" t="s">
        <v>700</v>
      </c>
      <c r="F592" s="90">
        <v>60</v>
      </c>
      <c r="G592" s="153">
        <f>E592*F592</f>
        <v>0</v>
      </c>
    </row>
    <row r="593" spans="2:8" ht="12.75">
      <c r="B593" t="s">
        <v>708</v>
      </c>
      <c r="C593" t="s">
        <v>676</v>
      </c>
      <c r="D593" s="1" t="s">
        <v>703</v>
      </c>
      <c r="E593" s="7" t="s">
        <v>700</v>
      </c>
      <c r="F593" s="90">
        <v>60</v>
      </c>
      <c r="G593" s="153">
        <f>E593*F593</f>
        <v>0</v>
      </c>
      <c r="H593" s="80"/>
    </row>
    <row r="594" spans="6:8" ht="12.75">
      <c r="F594" s="90"/>
      <c r="G594" s="90"/>
      <c r="H594" s="80"/>
    </row>
    <row r="595" spans="6:7" ht="12.75">
      <c r="F595" s="90"/>
      <c r="G595" s="90"/>
    </row>
    <row r="596" spans="1:7" ht="12.75">
      <c r="A596" s="7" t="s">
        <v>347</v>
      </c>
      <c r="E596" s="7" t="s">
        <v>709</v>
      </c>
      <c r="F596" s="90">
        <f>SUM(F569:F595)</f>
        <v>1380</v>
      </c>
      <c r="G596" s="90">
        <f>SUM(G569:G595)</f>
        <v>0</v>
      </c>
    </row>
    <row r="597" spans="5:7" ht="12.75">
      <c r="E597" s="7"/>
      <c r="F597" s="90"/>
      <c r="G597" s="90"/>
    </row>
    <row r="598" spans="5:7" ht="12.75">
      <c r="E598" s="7"/>
      <c r="F598" s="90"/>
      <c r="G598" s="90"/>
    </row>
    <row r="599" ht="13.5">
      <c r="B599" s="154" t="s">
        <v>710</v>
      </c>
    </row>
    <row r="600" ht="13.5">
      <c r="B600" s="155"/>
    </row>
    <row r="601" spans="1:2" ht="13.5">
      <c r="A601" s="56" t="s">
        <v>4</v>
      </c>
      <c r="B601" s="154" t="s">
        <v>711</v>
      </c>
    </row>
    <row r="602" ht="12.75">
      <c r="A602" s="56"/>
    </row>
    <row r="603" spans="2:7" ht="13.5">
      <c r="B603" s="155"/>
      <c r="E603" s="156"/>
      <c r="F603" s="157"/>
      <c r="G603" s="157"/>
    </row>
    <row r="604" spans="2:8" ht="13.5">
      <c r="B604" s="158" t="s">
        <v>5</v>
      </c>
      <c r="D604" s="158" t="s">
        <v>230</v>
      </c>
      <c r="E604" s="56" t="s">
        <v>9</v>
      </c>
      <c r="F604" s="153" t="s">
        <v>231</v>
      </c>
      <c r="G604" s="153" t="s">
        <v>232</v>
      </c>
      <c r="H604" s="159"/>
    </row>
    <row r="605" spans="1:7" ht="15">
      <c r="A605" s="52">
        <v>1</v>
      </c>
      <c r="B605" s="158" t="s">
        <v>14</v>
      </c>
      <c r="D605" s="158"/>
      <c r="E605" s="56" t="s">
        <v>18</v>
      </c>
      <c r="F605" s="153" t="s">
        <v>236</v>
      </c>
      <c r="G605" s="153" t="s">
        <v>237</v>
      </c>
    </row>
    <row r="606" spans="1:8" ht="15">
      <c r="A606" s="52">
        <v>2</v>
      </c>
      <c r="E606" s="57"/>
      <c r="F606" s="58"/>
      <c r="G606" s="58"/>
      <c r="H606" s="159"/>
    </row>
    <row r="607" spans="1:8" ht="15">
      <c r="A607" s="52">
        <v>3</v>
      </c>
      <c r="D607" s="160"/>
      <c r="E607" s="56"/>
      <c r="F607" s="153"/>
      <c r="G607" s="153"/>
      <c r="H607" s="161"/>
    </row>
    <row r="608" spans="1:8" ht="15">
      <c r="A608" s="52">
        <v>4</v>
      </c>
      <c r="B608" s="162" t="s">
        <v>712</v>
      </c>
      <c r="C608" s="53"/>
      <c r="D608" s="163" t="s">
        <v>713</v>
      </c>
      <c r="E608" s="52">
        <v>30</v>
      </c>
      <c r="F608" s="32">
        <v>120</v>
      </c>
      <c r="G608" s="32">
        <f>E608*F608</f>
        <v>3600</v>
      </c>
      <c r="H608" s="159"/>
    </row>
    <row r="609" spans="1:7" ht="15">
      <c r="A609" s="52">
        <v>5</v>
      </c>
      <c r="B609" s="162" t="s">
        <v>714</v>
      </c>
      <c r="C609" s="53"/>
      <c r="D609" s="163" t="s">
        <v>715</v>
      </c>
      <c r="E609" s="52">
        <v>20</v>
      </c>
      <c r="F609" s="32">
        <v>75</v>
      </c>
      <c r="G609" s="32">
        <f>E609*F609</f>
        <v>1500</v>
      </c>
    </row>
    <row r="610" spans="1:7" ht="15">
      <c r="A610" s="52">
        <v>6</v>
      </c>
      <c r="B610" s="162" t="s">
        <v>716</v>
      </c>
      <c r="C610" s="53"/>
      <c r="D610" s="52" t="s">
        <v>717</v>
      </c>
      <c r="E610" s="52">
        <v>20</v>
      </c>
      <c r="F610" s="32">
        <v>135</v>
      </c>
      <c r="G610" s="32">
        <f>E610*F610</f>
        <v>2700</v>
      </c>
    </row>
    <row r="611" spans="1:9" ht="15">
      <c r="A611" s="52">
        <v>7</v>
      </c>
      <c r="B611" s="162" t="s">
        <v>718</v>
      </c>
      <c r="C611" s="53"/>
      <c r="D611" s="163" t="s">
        <v>719</v>
      </c>
      <c r="E611" s="52">
        <v>30</v>
      </c>
      <c r="F611" s="32">
        <v>90</v>
      </c>
      <c r="G611" s="32">
        <f>E611*F611</f>
        <v>2700</v>
      </c>
      <c r="I611" s="159" t="s">
        <v>233</v>
      </c>
    </row>
    <row r="612" spans="1:9" ht="15">
      <c r="A612" s="52">
        <v>8</v>
      </c>
      <c r="B612" s="162" t="s">
        <v>720</v>
      </c>
      <c r="C612" s="53"/>
      <c r="D612" s="163" t="s">
        <v>721</v>
      </c>
      <c r="E612" s="52">
        <v>10</v>
      </c>
      <c r="F612" s="32">
        <v>110</v>
      </c>
      <c r="G612" s="32">
        <f>E612*F612</f>
        <v>1100</v>
      </c>
      <c r="I612" s="159"/>
    </row>
    <row r="613" spans="1:7" ht="15">
      <c r="A613" s="52">
        <v>9</v>
      </c>
      <c r="B613" s="162" t="s">
        <v>722</v>
      </c>
      <c r="C613" s="53"/>
      <c r="D613" s="163" t="s">
        <v>723</v>
      </c>
      <c r="E613" s="52">
        <v>300</v>
      </c>
      <c r="F613" s="32">
        <v>110</v>
      </c>
      <c r="G613" s="32">
        <f>E613*F613</f>
        <v>33000</v>
      </c>
    </row>
    <row r="614" spans="1:7" ht="15">
      <c r="A614" s="52">
        <v>10</v>
      </c>
      <c r="B614" s="162" t="s">
        <v>722</v>
      </c>
      <c r="C614" s="53"/>
      <c r="D614" s="163" t="s">
        <v>724</v>
      </c>
      <c r="E614" s="52">
        <v>300</v>
      </c>
      <c r="F614" s="32">
        <v>110</v>
      </c>
      <c r="G614" s="32">
        <f>E614*F614</f>
        <v>33000</v>
      </c>
    </row>
    <row r="615" spans="1:9" ht="15">
      <c r="A615" s="52">
        <v>11</v>
      </c>
      <c r="B615" s="162" t="s">
        <v>725</v>
      </c>
      <c r="C615" s="53"/>
      <c r="D615" s="163" t="s">
        <v>726</v>
      </c>
      <c r="E615" s="52">
        <v>50</v>
      </c>
      <c r="F615" s="32">
        <v>120</v>
      </c>
      <c r="G615" s="32">
        <f>E615*F615</f>
        <v>6000</v>
      </c>
      <c r="I615" t="s">
        <v>727</v>
      </c>
    </row>
    <row r="616" spans="1:9" ht="15">
      <c r="A616" s="52">
        <v>12</v>
      </c>
      <c r="B616" s="162" t="s">
        <v>725</v>
      </c>
      <c r="C616" s="53"/>
      <c r="D616" s="163" t="s">
        <v>728</v>
      </c>
      <c r="E616" s="52">
        <v>20</v>
      </c>
      <c r="F616" s="32">
        <v>130</v>
      </c>
      <c r="G616" s="32">
        <f>E616*F616</f>
        <v>2600</v>
      </c>
      <c r="I616" s="80" t="s">
        <v>729</v>
      </c>
    </row>
    <row r="617" spans="1:9" ht="15">
      <c r="A617" s="52">
        <v>13</v>
      </c>
      <c r="B617" s="162" t="s">
        <v>730</v>
      </c>
      <c r="C617" s="53"/>
      <c r="D617" s="52" t="s">
        <v>731</v>
      </c>
      <c r="E617" s="52">
        <v>10</v>
      </c>
      <c r="F617" s="32">
        <v>210</v>
      </c>
      <c r="G617" s="32">
        <f>E617*F617</f>
        <v>2100</v>
      </c>
      <c r="I617" s="80"/>
    </row>
    <row r="618" spans="1:9" ht="15">
      <c r="A618" s="52">
        <v>14</v>
      </c>
      <c r="B618" s="162" t="s">
        <v>732</v>
      </c>
      <c r="C618" s="53"/>
      <c r="D618" s="163" t="s">
        <v>733</v>
      </c>
      <c r="E618" s="52">
        <v>35</v>
      </c>
      <c r="F618" s="32">
        <v>130</v>
      </c>
      <c r="G618" s="32">
        <f>E618*F618</f>
        <v>4550</v>
      </c>
      <c r="H618" s="159"/>
      <c r="I618" s="80" t="s">
        <v>734</v>
      </c>
    </row>
    <row r="619" spans="1:9" ht="15">
      <c r="A619" s="52">
        <v>15</v>
      </c>
      <c r="B619" s="162" t="s">
        <v>735</v>
      </c>
      <c r="C619" s="53"/>
      <c r="D619" s="163" t="s">
        <v>736</v>
      </c>
      <c r="E619" s="52">
        <v>30</v>
      </c>
      <c r="F619" s="32">
        <v>150</v>
      </c>
      <c r="G619" s="32">
        <f>E619*F619</f>
        <v>4500</v>
      </c>
      <c r="H619" s="159"/>
      <c r="I619" s="80" t="s">
        <v>737</v>
      </c>
    </row>
    <row r="620" spans="1:9" ht="15">
      <c r="A620" s="52">
        <v>16</v>
      </c>
      <c r="B620" s="162" t="s">
        <v>738</v>
      </c>
      <c r="C620" s="53"/>
      <c r="D620" s="163">
        <v>100434</v>
      </c>
      <c r="E620" s="52">
        <v>10</v>
      </c>
      <c r="F620" s="32">
        <v>200</v>
      </c>
      <c r="G620" s="32">
        <f>E620*F620</f>
        <v>2000</v>
      </c>
      <c r="H620" s="159"/>
      <c r="I620" s="80"/>
    </row>
    <row r="621" spans="1:9" ht="15">
      <c r="A621" s="52">
        <v>17</v>
      </c>
      <c r="B621" s="162" t="s">
        <v>739</v>
      </c>
      <c r="C621" s="53"/>
      <c r="D621" s="163">
        <v>110556</v>
      </c>
      <c r="E621" s="52">
        <v>30</v>
      </c>
      <c r="F621" s="32">
        <v>200</v>
      </c>
      <c r="G621" s="32">
        <f>E621*F621</f>
        <v>6000</v>
      </c>
      <c r="H621" s="159"/>
      <c r="I621" s="80"/>
    </row>
    <row r="622" spans="1:9" ht="15">
      <c r="A622" s="52">
        <v>18</v>
      </c>
      <c r="B622" s="162" t="s">
        <v>740</v>
      </c>
      <c r="C622" s="53"/>
      <c r="D622" s="163">
        <v>135482</v>
      </c>
      <c r="E622" s="52">
        <v>15</v>
      </c>
      <c r="F622" s="32">
        <v>200</v>
      </c>
      <c r="G622" s="32">
        <f>E622*F622</f>
        <v>3000</v>
      </c>
      <c r="H622" s="159"/>
      <c r="I622" s="80"/>
    </row>
    <row r="623" spans="1:8" ht="15">
      <c r="A623" s="52">
        <v>19</v>
      </c>
      <c r="B623" s="162" t="s">
        <v>741</v>
      </c>
      <c r="C623" s="53"/>
      <c r="D623" s="163">
        <v>124482</v>
      </c>
      <c r="E623" s="52">
        <v>10</v>
      </c>
      <c r="F623" s="32">
        <v>170</v>
      </c>
      <c r="G623" s="32">
        <f>E623*F623</f>
        <v>1700</v>
      </c>
      <c r="H623" s="159"/>
    </row>
    <row r="624" spans="1:8" ht="15">
      <c r="A624" s="52">
        <v>20</v>
      </c>
      <c r="B624" s="162" t="s">
        <v>742</v>
      </c>
      <c r="C624" s="53"/>
      <c r="D624" s="163">
        <v>170484</v>
      </c>
      <c r="E624" s="52">
        <v>20</v>
      </c>
      <c r="F624" s="32">
        <v>280</v>
      </c>
      <c r="G624" s="32">
        <f>E624*F624</f>
        <v>5600</v>
      </c>
      <c r="H624" s="159"/>
    </row>
    <row r="625" spans="1:8" ht="15">
      <c r="A625" s="52">
        <v>21</v>
      </c>
      <c r="B625" s="162" t="s">
        <v>743</v>
      </c>
      <c r="C625" s="53"/>
      <c r="D625" s="163">
        <v>180484</v>
      </c>
      <c r="E625" s="52">
        <v>40</v>
      </c>
      <c r="F625" s="32">
        <v>265</v>
      </c>
      <c r="G625" s="32">
        <f>E625*F625</f>
        <v>10600</v>
      </c>
      <c r="H625" s="159"/>
    </row>
    <row r="626" spans="1:8" ht="15">
      <c r="A626" s="52">
        <v>22</v>
      </c>
      <c r="B626" s="162" t="s">
        <v>744</v>
      </c>
      <c r="D626" s="52" t="s">
        <v>745</v>
      </c>
      <c r="E626" s="52">
        <v>20</v>
      </c>
      <c r="F626" s="32">
        <v>300</v>
      </c>
      <c r="G626" s="32">
        <f>E626*F626</f>
        <v>6000</v>
      </c>
      <c r="H626" s="159"/>
    </row>
    <row r="627" spans="1:8" ht="15">
      <c r="A627" s="52">
        <v>23</v>
      </c>
      <c r="B627" s="162" t="s">
        <v>746</v>
      </c>
      <c r="D627" s="52"/>
      <c r="E627" s="52">
        <v>10</v>
      </c>
      <c r="F627" s="32">
        <v>90</v>
      </c>
      <c r="G627" s="32">
        <f>E627*F627</f>
        <v>900</v>
      </c>
      <c r="H627" s="159"/>
    </row>
    <row r="628" spans="1:8" ht="15">
      <c r="A628" s="52">
        <v>24</v>
      </c>
      <c r="B628" s="162" t="s">
        <v>747</v>
      </c>
      <c r="C628" s="53"/>
      <c r="D628" s="163"/>
      <c r="E628" s="52">
        <v>10</v>
      </c>
      <c r="F628" s="32">
        <v>190</v>
      </c>
      <c r="G628" s="32">
        <f>E628*F628</f>
        <v>1900</v>
      </c>
      <c r="H628" s="159"/>
    </row>
    <row r="629" spans="1:8" ht="15">
      <c r="A629" s="52"/>
      <c r="B629" s="81" t="s">
        <v>748</v>
      </c>
      <c r="C629" s="53"/>
      <c r="D629" s="163"/>
      <c r="E629" s="52">
        <v>10</v>
      </c>
      <c r="F629" s="32">
        <v>160</v>
      </c>
      <c r="G629" s="32">
        <f>E629*F629</f>
        <v>1600</v>
      </c>
      <c r="H629" s="159"/>
    </row>
    <row r="630" spans="1:8" ht="15">
      <c r="A630" s="52"/>
      <c r="B630" s="81" t="s">
        <v>749</v>
      </c>
      <c r="C630" s="53"/>
      <c r="D630" s="163"/>
      <c r="E630" s="52">
        <v>10</v>
      </c>
      <c r="F630" s="32">
        <v>170</v>
      </c>
      <c r="G630" s="32">
        <f>E630*F630</f>
        <v>1700</v>
      </c>
      <c r="H630" s="159"/>
    </row>
    <row r="631" spans="1:8" ht="15">
      <c r="A631" s="52"/>
      <c r="B631" s="81" t="s">
        <v>750</v>
      </c>
      <c r="D631" s="52" t="s">
        <v>751</v>
      </c>
      <c r="E631" s="52">
        <v>10</v>
      </c>
      <c r="F631" s="32">
        <v>160</v>
      </c>
      <c r="G631" s="32">
        <f>E631*F631</f>
        <v>1600</v>
      </c>
      <c r="H631" s="159"/>
    </row>
    <row r="632" spans="1:10" ht="15">
      <c r="A632" s="52"/>
      <c r="E632" s="52"/>
      <c r="F632" s="32"/>
      <c r="G632" s="32"/>
      <c r="H632" s="90" t="s">
        <v>752</v>
      </c>
      <c r="J632" s="90" t="s">
        <v>753</v>
      </c>
    </row>
    <row r="633" spans="1:10" ht="15">
      <c r="A633" s="52"/>
      <c r="E633" s="88">
        <f>SUM(E608:E632)</f>
      </c>
      <c r="F633" s="89">
        <f>SUM(F608:F632)</f>
        <v>3875</v>
      </c>
      <c r="G633" s="89">
        <f>SUM(G608:G632)</f>
        <v>139950</v>
      </c>
      <c r="H633" s="164">
        <f>G633*1.22</f>
        <v>170739</v>
      </c>
      <c r="J633" s="165">
        <f>H633/4.0468</f>
        <v>42191.113966590885</v>
      </c>
    </row>
    <row r="634" ht="13.5">
      <c r="H634" s="159"/>
    </row>
    <row r="635" ht="13.5">
      <c r="H635" s="159"/>
    </row>
    <row r="636" ht="13.5">
      <c r="H636" s="159"/>
    </row>
    <row r="639" spans="1:2" ht="15">
      <c r="A639" s="52"/>
      <c r="B639" s="53"/>
    </row>
    <row r="640" ht="15">
      <c r="A640" s="52"/>
    </row>
    <row r="641" spans="5:8" ht="13.5">
      <c r="E641" s="156"/>
      <c r="F641" s="157"/>
      <c r="G641" s="157"/>
      <c r="H641" s="159"/>
    </row>
    <row r="642" spans="4:8" ht="13.5">
      <c r="D642" s="161"/>
      <c r="E642" s="156"/>
      <c r="F642" s="157"/>
      <c r="G642" s="157"/>
      <c r="H642" s="159"/>
    </row>
    <row r="643" spans="1:4" ht="13.5">
      <c r="A643" s="7" t="s">
        <v>347</v>
      </c>
      <c r="D643" s="161"/>
    </row>
    <row r="644" spans="4:8" ht="12.75">
      <c r="D644" s="57"/>
      <c r="E644" s="7"/>
      <c r="F644" s="90"/>
      <c r="G644" s="90"/>
      <c r="H644" s="80"/>
    </row>
    <row r="645" ht="12.75">
      <c r="B645" s="160"/>
    </row>
    <row r="646" spans="2:7" ht="13.5">
      <c r="B646" s="154" t="s">
        <v>754</v>
      </c>
      <c r="E646" s="7"/>
      <c r="F646" s="90"/>
      <c r="G646" s="90"/>
    </row>
    <row r="647" spans="2:7" ht="15">
      <c r="B647" s="155"/>
      <c r="C647" s="138"/>
      <c r="D647" s="166" t="s">
        <v>755</v>
      </c>
      <c r="E647" s="7"/>
      <c r="F647" s="90"/>
      <c r="G647" s="90"/>
    </row>
    <row r="648" spans="2:7" ht="13.5">
      <c r="B648" s="154" t="s">
        <v>756</v>
      </c>
      <c r="D648" s="12"/>
      <c r="E648" s="7"/>
      <c r="F648" s="90"/>
      <c r="G648" s="90"/>
    </row>
    <row r="649" spans="1:8" ht="13.5">
      <c r="A649" s="56"/>
      <c r="B649" s="155"/>
      <c r="D649" s="12"/>
      <c r="H649" s="55"/>
    </row>
    <row r="650" spans="1:10" ht="13.5">
      <c r="A650" s="145" t="s">
        <v>757</v>
      </c>
      <c r="B650" s="155" t="s">
        <v>758</v>
      </c>
      <c r="C650" s="80"/>
      <c r="D650" s="159" t="s">
        <v>230</v>
      </c>
      <c r="E650" s="167" t="s">
        <v>9</v>
      </c>
      <c r="F650" s="168" t="s">
        <v>231</v>
      </c>
      <c r="G650" s="168" t="s">
        <v>232</v>
      </c>
      <c r="J650" s="7" t="s">
        <v>8</v>
      </c>
    </row>
    <row r="651" spans="1:10" ht="13.5">
      <c r="A651" s="56"/>
      <c r="B651" s="159" t="s">
        <v>5</v>
      </c>
      <c r="C651" s="80"/>
      <c r="D651" s="159" t="s">
        <v>235</v>
      </c>
      <c r="E651" s="167" t="s">
        <v>18</v>
      </c>
      <c r="F651" s="168" t="s">
        <v>236</v>
      </c>
      <c r="G651" s="168" t="s">
        <v>237</v>
      </c>
      <c r="J651" s="7" t="s">
        <v>17</v>
      </c>
    </row>
    <row r="652" spans="1:10" ht="13.5">
      <c r="A652" s="56"/>
      <c r="B652" s="159" t="s">
        <v>14</v>
      </c>
      <c r="C652" s="80"/>
      <c r="D652" s="7"/>
      <c r="E652" s="167" t="s">
        <v>759</v>
      </c>
      <c r="F652" s="168"/>
      <c r="G652" s="80"/>
      <c r="J652" s="107" t="s">
        <v>760</v>
      </c>
    </row>
    <row r="653" spans="1:10" ht="13.5">
      <c r="A653" s="56"/>
      <c r="B653" s="80"/>
      <c r="D653" s="161"/>
      <c r="E653" s="57"/>
      <c r="F653" s="58"/>
      <c r="G653" s="168"/>
      <c r="J653" s="1"/>
    </row>
    <row r="654" spans="1:10" ht="15">
      <c r="A654" s="56"/>
      <c r="B654" s="161"/>
      <c r="D654" s="68"/>
      <c r="E654" s="69"/>
      <c r="F654" s="69"/>
      <c r="G654" s="69"/>
      <c r="J654" s="68"/>
    </row>
    <row r="655" spans="1:10" ht="15">
      <c r="A655" s="56" t="s">
        <v>4</v>
      </c>
      <c r="B655" s="141" t="s">
        <v>316</v>
      </c>
      <c r="C655" s="71">
        <v>98</v>
      </c>
      <c r="J655" s="52" t="s">
        <v>761</v>
      </c>
    </row>
    <row r="656" spans="1:10" ht="15">
      <c r="A656" s="56"/>
      <c r="B656" s="169" t="s">
        <v>762</v>
      </c>
      <c r="C656" s="53"/>
      <c r="D656" s="52" t="s">
        <v>763</v>
      </c>
      <c r="E656" s="52">
        <v>1</v>
      </c>
      <c r="F656" s="32">
        <v>130</v>
      </c>
      <c r="G656" s="32">
        <f>E656*F656</f>
        <v>130</v>
      </c>
      <c r="J656" s="52" t="s">
        <v>764</v>
      </c>
    </row>
    <row r="657" spans="1:10" ht="15">
      <c r="A657" s="56"/>
      <c r="B657" s="169" t="s">
        <v>765</v>
      </c>
      <c r="C657" s="53"/>
      <c r="D657" s="52" t="s">
        <v>766</v>
      </c>
      <c r="E657" s="52">
        <v>3</v>
      </c>
      <c r="F657" s="32">
        <v>120</v>
      </c>
      <c r="G657" s="32">
        <f>E657*F657</f>
        <v>360</v>
      </c>
      <c r="J657" s="52" t="s">
        <v>767</v>
      </c>
    </row>
    <row r="658" spans="1:10" ht="15">
      <c r="A658" s="56"/>
      <c r="B658" s="169" t="s">
        <v>768</v>
      </c>
      <c r="C658" s="53"/>
      <c r="D658" s="52" t="s">
        <v>769</v>
      </c>
      <c r="E658" s="52">
        <v>3</v>
      </c>
      <c r="F658" s="32">
        <v>100</v>
      </c>
      <c r="G658" s="32">
        <f>E658*F658</f>
        <v>300</v>
      </c>
      <c r="J658" s="52"/>
    </row>
    <row r="659" spans="1:10" ht="15">
      <c r="A659" s="56" t="s">
        <v>611</v>
      </c>
      <c r="B659" s="141" t="s">
        <v>318</v>
      </c>
      <c r="C659" s="71">
        <v>99</v>
      </c>
      <c r="D659" s="170"/>
      <c r="E659" s="52">
        <v>0</v>
      </c>
      <c r="F659" s="32">
        <v>0</v>
      </c>
      <c r="G659" s="32">
        <f>E659*F659</f>
        <v>0</v>
      </c>
      <c r="J659" s="52" t="s">
        <v>770</v>
      </c>
    </row>
    <row r="660" spans="1:10" ht="15">
      <c r="A660" s="56" t="s">
        <v>32</v>
      </c>
      <c r="B660" s="169" t="s">
        <v>762</v>
      </c>
      <c r="C660" s="53"/>
      <c r="D660" s="52" t="s">
        <v>771</v>
      </c>
      <c r="E660" s="52">
        <v>1</v>
      </c>
      <c r="F660" s="32">
        <v>370</v>
      </c>
      <c r="G660" s="32">
        <f>E660*F660</f>
        <v>370</v>
      </c>
      <c r="J660" s="52" t="s">
        <v>772</v>
      </c>
    </row>
    <row r="661" spans="1:10" ht="15">
      <c r="A661" s="56" t="s">
        <v>37</v>
      </c>
      <c r="B661" s="169" t="s">
        <v>773</v>
      </c>
      <c r="C661" s="53"/>
      <c r="D661" s="52" t="s">
        <v>774</v>
      </c>
      <c r="E661" s="52">
        <v>5</v>
      </c>
      <c r="F661" s="32">
        <v>140</v>
      </c>
      <c r="G661" s="32">
        <f>E661*F661</f>
        <v>700</v>
      </c>
      <c r="J661" s="52" t="s">
        <v>775</v>
      </c>
    </row>
    <row r="662" spans="1:10" ht="15">
      <c r="A662" s="56" t="s">
        <v>41</v>
      </c>
      <c r="B662" s="169" t="s">
        <v>768</v>
      </c>
      <c r="C662" s="53"/>
      <c r="D662" s="52" t="s">
        <v>776</v>
      </c>
      <c r="E662" s="52">
        <v>5</v>
      </c>
      <c r="F662" s="32">
        <v>130</v>
      </c>
      <c r="G662" s="32">
        <f>E662*F662</f>
        <v>650</v>
      </c>
      <c r="J662" s="52"/>
    </row>
    <row r="663" spans="1:10" ht="15">
      <c r="A663" s="56" t="s">
        <v>46</v>
      </c>
      <c r="B663" s="141" t="s">
        <v>320</v>
      </c>
      <c r="C663" s="71">
        <v>99</v>
      </c>
      <c r="D663" s="170"/>
      <c r="E663" s="52">
        <v>0</v>
      </c>
      <c r="F663" s="32">
        <v>0</v>
      </c>
      <c r="G663" s="32">
        <f>E663*F663</f>
        <v>0</v>
      </c>
      <c r="J663" s="52" t="s">
        <v>777</v>
      </c>
    </row>
    <row r="664" spans="1:10" ht="15">
      <c r="A664" s="56" t="s">
        <v>50</v>
      </c>
      <c r="B664" s="169" t="s">
        <v>762</v>
      </c>
      <c r="C664" s="53"/>
      <c r="D664" s="52" t="s">
        <v>778</v>
      </c>
      <c r="E664" s="52">
        <v>1</v>
      </c>
      <c r="F664" s="32">
        <v>110</v>
      </c>
      <c r="G664" s="32">
        <f>E664*F664</f>
        <v>110</v>
      </c>
      <c r="J664" s="52" t="s">
        <v>779</v>
      </c>
    </row>
    <row r="665" spans="1:10" ht="15">
      <c r="A665" s="56" t="s">
        <v>54</v>
      </c>
      <c r="B665" s="169" t="s">
        <v>780</v>
      </c>
      <c r="C665" s="53"/>
      <c r="D665" s="52" t="s">
        <v>781</v>
      </c>
      <c r="E665" s="52">
        <v>5</v>
      </c>
      <c r="F665" s="32">
        <v>130</v>
      </c>
      <c r="G665" s="32">
        <f>E665*F665</f>
        <v>650</v>
      </c>
      <c r="J665" s="52" t="s">
        <v>782</v>
      </c>
    </row>
    <row r="666" spans="1:10" ht="15">
      <c r="A666" s="56" t="s">
        <v>60</v>
      </c>
      <c r="B666" s="169" t="s">
        <v>783</v>
      </c>
      <c r="C666" s="53"/>
      <c r="D666" s="52" t="s">
        <v>784</v>
      </c>
      <c r="E666" s="52">
        <v>5</v>
      </c>
      <c r="F666" s="32">
        <v>160</v>
      </c>
      <c r="G666" s="32">
        <f>E666*F666</f>
        <v>800</v>
      </c>
      <c r="J666" s="52" t="s">
        <v>785</v>
      </c>
    </row>
    <row r="667" spans="1:10" ht="15">
      <c r="A667" s="56" t="s">
        <v>65</v>
      </c>
      <c r="B667" s="169" t="s">
        <v>786</v>
      </c>
      <c r="C667" s="53"/>
      <c r="D667" s="52" t="s">
        <v>787</v>
      </c>
      <c r="E667" s="52">
        <v>3</v>
      </c>
      <c r="F667" s="32">
        <v>110</v>
      </c>
      <c r="G667" s="32">
        <f>E667*F667</f>
        <v>330</v>
      </c>
      <c r="J667" s="52" t="s">
        <v>788</v>
      </c>
    </row>
    <row r="668" spans="1:10" ht="15">
      <c r="A668" s="56" t="s">
        <v>72</v>
      </c>
      <c r="B668" s="169" t="s">
        <v>789</v>
      </c>
      <c r="C668" s="53"/>
      <c r="D668" s="52" t="s">
        <v>790</v>
      </c>
      <c r="E668" s="52">
        <v>3</v>
      </c>
      <c r="F668" s="32">
        <v>120</v>
      </c>
      <c r="G668" s="32">
        <f>E668*F668</f>
        <v>360</v>
      </c>
      <c r="J668" s="52" t="s">
        <v>791</v>
      </c>
    </row>
    <row r="669" spans="1:10" ht="15">
      <c r="A669" s="56" t="s">
        <v>77</v>
      </c>
      <c r="B669" s="169" t="s">
        <v>792</v>
      </c>
      <c r="C669" s="53"/>
      <c r="D669" s="52" t="s">
        <v>793</v>
      </c>
      <c r="E669" s="52">
        <v>3</v>
      </c>
      <c r="F669" s="32">
        <v>70</v>
      </c>
      <c r="G669" s="32">
        <f>E669*F669</f>
        <v>210</v>
      </c>
      <c r="J669" s="52" t="s">
        <v>794</v>
      </c>
    </row>
    <row r="670" spans="1:10" ht="15">
      <c r="A670" s="56" t="s">
        <v>81</v>
      </c>
      <c r="B670" s="169" t="s">
        <v>795</v>
      </c>
      <c r="C670" s="53"/>
      <c r="D670" s="52" t="s">
        <v>796</v>
      </c>
      <c r="E670" s="52">
        <v>5</v>
      </c>
      <c r="F670" s="32">
        <v>90</v>
      </c>
      <c r="G670" s="32">
        <f>E670*F670</f>
        <v>450</v>
      </c>
      <c r="J670" s="52" t="s">
        <v>797</v>
      </c>
    </row>
    <row r="671" spans="1:10" ht="15">
      <c r="A671" s="56" t="s">
        <v>86</v>
      </c>
      <c r="B671" s="169" t="s">
        <v>768</v>
      </c>
      <c r="C671" s="53"/>
      <c r="D671" s="52" t="s">
        <v>798</v>
      </c>
      <c r="E671" s="52">
        <v>5</v>
      </c>
      <c r="F671" s="32">
        <v>110</v>
      </c>
      <c r="G671" s="32">
        <f>E671*F671</f>
        <v>550</v>
      </c>
      <c r="J671" s="52" t="s">
        <v>794</v>
      </c>
    </row>
    <row r="672" spans="1:10" ht="15">
      <c r="A672" s="56" t="s">
        <v>89</v>
      </c>
      <c r="B672" s="53" t="s">
        <v>799</v>
      </c>
      <c r="C672" s="53"/>
      <c r="D672" s="52" t="s">
        <v>800</v>
      </c>
      <c r="E672" s="52">
        <v>5</v>
      </c>
      <c r="F672" s="32">
        <v>170</v>
      </c>
      <c r="G672" s="32">
        <f>E672*F672</f>
        <v>850</v>
      </c>
      <c r="J672" s="52" t="s">
        <v>797</v>
      </c>
    </row>
    <row r="673" spans="1:10" ht="15">
      <c r="A673" s="56" t="s">
        <v>93</v>
      </c>
      <c r="B673" s="53" t="s">
        <v>768</v>
      </c>
      <c r="C673" s="53"/>
      <c r="D673" s="52" t="s">
        <v>801</v>
      </c>
      <c r="E673" s="52">
        <v>5</v>
      </c>
      <c r="F673" s="32">
        <v>170</v>
      </c>
      <c r="G673" s="32">
        <f>E673*F673</f>
        <v>850</v>
      </c>
      <c r="J673" s="52"/>
    </row>
    <row r="674" spans="1:10" ht="15">
      <c r="A674" s="56" t="s">
        <v>99</v>
      </c>
      <c r="B674" s="141" t="s">
        <v>365</v>
      </c>
      <c r="C674" s="71">
        <v>98</v>
      </c>
      <c r="D674" s="52"/>
      <c r="E674" s="52">
        <v>0</v>
      </c>
      <c r="F674" s="32">
        <v>0</v>
      </c>
      <c r="G674" s="32">
        <f>E674*F674</f>
        <v>0</v>
      </c>
      <c r="J674" s="52" t="s">
        <v>802</v>
      </c>
    </row>
    <row r="675" spans="1:10" ht="15">
      <c r="A675" s="56" t="s">
        <v>103</v>
      </c>
      <c r="B675" s="169" t="s">
        <v>762</v>
      </c>
      <c r="C675" s="71"/>
      <c r="D675" s="52" t="s">
        <v>803</v>
      </c>
      <c r="E675" s="52">
        <v>1</v>
      </c>
      <c r="F675" s="32">
        <v>230</v>
      </c>
      <c r="G675" s="32">
        <f>E675*F675</f>
        <v>230</v>
      </c>
      <c r="J675" s="52" t="s">
        <v>804</v>
      </c>
    </row>
    <row r="676" spans="1:10" ht="15">
      <c r="A676" s="56" t="s">
        <v>106</v>
      </c>
      <c r="B676" s="169" t="s">
        <v>773</v>
      </c>
      <c r="C676" s="71"/>
      <c r="D676" s="52" t="s">
        <v>805</v>
      </c>
      <c r="E676" s="52">
        <v>1</v>
      </c>
      <c r="F676" s="32">
        <v>110</v>
      </c>
      <c r="G676" s="32">
        <f>E676*F676</f>
        <v>110</v>
      </c>
      <c r="J676" s="52" t="s">
        <v>806</v>
      </c>
    </row>
    <row r="677" spans="1:10" ht="15">
      <c r="A677" s="56" t="s">
        <v>111</v>
      </c>
      <c r="B677" s="169" t="s">
        <v>768</v>
      </c>
      <c r="C677" s="71"/>
      <c r="D677" s="52" t="s">
        <v>807</v>
      </c>
      <c r="E677" s="52">
        <v>1</v>
      </c>
      <c r="F677" s="32">
        <v>170</v>
      </c>
      <c r="G677" s="32">
        <f>E677*F677</f>
        <v>170</v>
      </c>
      <c r="J677" s="52"/>
    </row>
    <row r="678" spans="1:10" ht="15">
      <c r="A678" s="56" t="s">
        <v>117</v>
      </c>
      <c r="B678" s="141" t="s">
        <v>55</v>
      </c>
      <c r="C678" s="71">
        <v>96</v>
      </c>
      <c r="D678" s="52"/>
      <c r="E678" s="52">
        <v>0</v>
      </c>
      <c r="F678" s="32">
        <v>0</v>
      </c>
      <c r="G678" s="32">
        <f>E678*F678</f>
        <v>0</v>
      </c>
      <c r="J678" s="52" t="s">
        <v>808</v>
      </c>
    </row>
    <row r="679" spans="1:10" ht="15">
      <c r="A679" s="56" t="s">
        <v>122</v>
      </c>
      <c r="B679" s="169" t="s">
        <v>762</v>
      </c>
      <c r="C679" s="53"/>
      <c r="D679" s="52" t="s">
        <v>809</v>
      </c>
      <c r="E679" s="52">
        <v>1</v>
      </c>
      <c r="F679" s="32">
        <v>340</v>
      </c>
      <c r="G679" s="32">
        <f>E679*F679</f>
        <v>340</v>
      </c>
      <c r="J679" s="52" t="s">
        <v>810</v>
      </c>
    </row>
    <row r="680" spans="1:10" ht="15">
      <c r="A680" s="56" t="s">
        <v>127</v>
      </c>
      <c r="B680" s="169" t="s">
        <v>768</v>
      </c>
      <c r="C680" s="53"/>
      <c r="D680" s="52" t="s">
        <v>811</v>
      </c>
      <c r="E680" s="52">
        <v>5</v>
      </c>
      <c r="F680" s="32">
        <v>460</v>
      </c>
      <c r="G680" s="32">
        <f>E680*F680</f>
        <v>2300</v>
      </c>
      <c r="J680" s="52"/>
    </row>
    <row r="681" spans="1:10" ht="15">
      <c r="A681" s="56" t="s">
        <v>132</v>
      </c>
      <c r="B681" s="141" t="s">
        <v>481</v>
      </c>
      <c r="C681" s="71">
        <v>99</v>
      </c>
      <c r="D681" s="52"/>
      <c r="E681" s="52">
        <v>0</v>
      </c>
      <c r="F681" s="32">
        <v>0</v>
      </c>
      <c r="G681" s="32">
        <f>E681*F681</f>
        <v>0</v>
      </c>
      <c r="J681" s="52" t="s">
        <v>812</v>
      </c>
    </row>
    <row r="682" spans="1:10" ht="15">
      <c r="A682" s="56" t="s">
        <v>137</v>
      </c>
      <c r="B682" s="169" t="s">
        <v>762</v>
      </c>
      <c r="C682" s="53"/>
      <c r="D682" s="52" t="s">
        <v>813</v>
      </c>
      <c r="E682" s="52">
        <v>2</v>
      </c>
      <c r="F682" s="32">
        <v>130</v>
      </c>
      <c r="G682" s="32">
        <f>E682*F682</f>
        <v>260</v>
      </c>
      <c r="J682" s="52" t="s">
        <v>814</v>
      </c>
    </row>
    <row r="683" spans="1:10" ht="15">
      <c r="A683" s="56" t="s">
        <v>141</v>
      </c>
      <c r="B683" s="169" t="s">
        <v>773</v>
      </c>
      <c r="C683" s="53"/>
      <c r="D683" s="52" t="s">
        <v>815</v>
      </c>
      <c r="E683" s="52">
        <v>5</v>
      </c>
      <c r="F683" s="32">
        <v>90</v>
      </c>
      <c r="G683" s="32">
        <f>E683*F683</f>
        <v>450</v>
      </c>
      <c r="J683" s="52" t="s">
        <v>816</v>
      </c>
    </row>
    <row r="684" spans="1:10" ht="15">
      <c r="A684" s="56" t="s">
        <v>144</v>
      </c>
      <c r="B684" s="169" t="s">
        <v>817</v>
      </c>
      <c r="C684" s="53"/>
      <c r="D684" s="52" t="s">
        <v>818</v>
      </c>
      <c r="E684" s="52">
        <v>5</v>
      </c>
      <c r="F684" s="32">
        <v>160</v>
      </c>
      <c r="G684" s="32">
        <f>E684*F684</f>
        <v>800</v>
      </c>
      <c r="J684" s="52" t="s">
        <v>819</v>
      </c>
    </row>
    <row r="685" spans="1:10" ht="15">
      <c r="A685" s="56" t="s">
        <v>148</v>
      </c>
      <c r="B685" s="169" t="s">
        <v>768</v>
      </c>
      <c r="C685" s="53"/>
      <c r="D685" s="52" t="s">
        <v>820</v>
      </c>
      <c r="E685" s="52">
        <v>5</v>
      </c>
      <c r="F685" s="32">
        <v>130</v>
      </c>
      <c r="G685" s="32">
        <f>E685*F685</f>
        <v>650</v>
      </c>
      <c r="J685" s="52"/>
    </row>
    <row r="686" spans="1:10" ht="15">
      <c r="A686" s="56" t="s">
        <v>152</v>
      </c>
      <c r="B686" s="141" t="s">
        <v>483</v>
      </c>
      <c r="C686" s="71">
        <v>98</v>
      </c>
      <c r="D686" s="170"/>
      <c r="E686" s="52">
        <v>0</v>
      </c>
      <c r="F686" s="32">
        <v>0</v>
      </c>
      <c r="G686" s="32">
        <f>E686*F686</f>
        <v>0</v>
      </c>
      <c r="J686" s="52" t="s">
        <v>821</v>
      </c>
    </row>
    <row r="687" spans="1:10" ht="15">
      <c r="A687" s="56" t="s">
        <v>158</v>
      </c>
      <c r="B687" s="169" t="s">
        <v>762</v>
      </c>
      <c r="C687" s="44" t="s">
        <v>113</v>
      </c>
      <c r="D687" s="52" t="s">
        <v>822</v>
      </c>
      <c r="E687" s="52">
        <v>1</v>
      </c>
      <c r="F687" s="32">
        <v>400</v>
      </c>
      <c r="G687" s="32">
        <f>E687*F687</f>
        <v>400</v>
      </c>
      <c r="J687" s="52" t="s">
        <v>823</v>
      </c>
    </row>
    <row r="688" spans="1:10" ht="15">
      <c r="A688" s="56" t="s">
        <v>166</v>
      </c>
      <c r="B688" s="169" t="s">
        <v>768</v>
      </c>
      <c r="C688" s="53"/>
      <c r="D688" s="52" t="s">
        <v>824</v>
      </c>
      <c r="E688" s="52">
        <v>3</v>
      </c>
      <c r="F688" s="32">
        <v>200</v>
      </c>
      <c r="G688" s="32">
        <f>E688*F688</f>
        <v>600</v>
      </c>
      <c r="J688" s="52"/>
    </row>
    <row r="689" spans="1:10" ht="15">
      <c r="A689" s="56" t="s">
        <v>170</v>
      </c>
      <c r="B689" s="171" t="s">
        <v>825</v>
      </c>
      <c r="C689" s="71">
        <v>98</v>
      </c>
      <c r="D689" s="52"/>
      <c r="E689" s="52">
        <v>0</v>
      </c>
      <c r="F689" s="32">
        <v>0</v>
      </c>
      <c r="G689" s="32">
        <f>E689*F689</f>
        <v>0</v>
      </c>
      <c r="J689" s="52" t="s">
        <v>826</v>
      </c>
    </row>
    <row r="690" spans="1:10" ht="15">
      <c r="A690" s="56" t="s">
        <v>175</v>
      </c>
      <c r="B690" s="169" t="s">
        <v>773</v>
      </c>
      <c r="C690" s="71"/>
      <c r="D690" s="52" t="s">
        <v>827</v>
      </c>
      <c r="E690" s="52">
        <v>2</v>
      </c>
      <c r="F690" s="32">
        <v>340</v>
      </c>
      <c r="G690" s="32">
        <f>E690*F690</f>
        <v>680</v>
      </c>
      <c r="J690" s="52" t="s">
        <v>828</v>
      </c>
    </row>
    <row r="691" spans="1:10" ht="15">
      <c r="A691" s="56" t="s">
        <v>180</v>
      </c>
      <c r="B691" s="169" t="s">
        <v>765</v>
      </c>
      <c r="C691" s="53"/>
      <c r="D691" s="52" t="s">
        <v>829</v>
      </c>
      <c r="E691" s="52">
        <v>2</v>
      </c>
      <c r="F691" s="32">
        <v>230</v>
      </c>
      <c r="G691" s="32">
        <f>E691*F691</f>
        <v>460</v>
      </c>
      <c r="J691" s="52" t="s">
        <v>830</v>
      </c>
    </row>
    <row r="692" spans="1:10" ht="15">
      <c r="A692" s="56" t="s">
        <v>184</v>
      </c>
      <c r="B692" s="169" t="s">
        <v>768</v>
      </c>
      <c r="C692" s="53"/>
      <c r="D692" s="52" t="s">
        <v>831</v>
      </c>
      <c r="E692" s="52">
        <v>2</v>
      </c>
      <c r="F692" s="32">
        <v>220</v>
      </c>
      <c r="G692" s="32">
        <f>E692*F692</f>
        <v>440</v>
      </c>
      <c r="J692" s="52"/>
    </row>
    <row r="693" spans="1:10" ht="15">
      <c r="A693" s="56" t="s">
        <v>189</v>
      </c>
      <c r="B693" s="141" t="s">
        <v>104</v>
      </c>
      <c r="C693" s="71">
        <v>97</v>
      </c>
      <c r="D693" s="52"/>
      <c r="E693" s="52">
        <v>0</v>
      </c>
      <c r="F693" s="32">
        <v>0</v>
      </c>
      <c r="G693" s="32">
        <f>E693*F693</f>
        <v>0</v>
      </c>
      <c r="J693" s="52" t="s">
        <v>832</v>
      </c>
    </row>
    <row r="694" spans="1:10" ht="15">
      <c r="A694" s="56" t="s">
        <v>192</v>
      </c>
      <c r="B694" s="169" t="s">
        <v>765</v>
      </c>
      <c r="C694" s="53"/>
      <c r="D694" s="52" t="s">
        <v>833</v>
      </c>
      <c r="E694" s="52">
        <v>20</v>
      </c>
      <c r="F694" s="32">
        <v>250</v>
      </c>
      <c r="G694" s="32">
        <f>E694*F694</f>
        <v>5000</v>
      </c>
      <c r="J694" s="52" t="s">
        <v>834</v>
      </c>
    </row>
    <row r="695" spans="1:10" ht="15">
      <c r="A695" s="56" t="s">
        <v>197</v>
      </c>
      <c r="B695" s="169" t="s">
        <v>768</v>
      </c>
      <c r="C695" s="53"/>
      <c r="D695" s="52" t="s">
        <v>835</v>
      </c>
      <c r="E695" s="52">
        <v>30</v>
      </c>
      <c r="F695" s="32">
        <v>270</v>
      </c>
      <c r="G695" s="32">
        <f>E695*F695</f>
        <v>8100</v>
      </c>
      <c r="J695" s="52"/>
    </row>
    <row r="696" spans="1:10" ht="15">
      <c r="A696" s="56" t="s">
        <v>200</v>
      </c>
      <c r="B696" s="141" t="s">
        <v>488</v>
      </c>
      <c r="C696" s="52" t="s">
        <v>113</v>
      </c>
      <c r="D696" s="52"/>
      <c r="E696" s="52">
        <v>0</v>
      </c>
      <c r="F696" s="32">
        <v>0</v>
      </c>
      <c r="G696" s="32">
        <f>E696*F696</f>
        <v>0</v>
      </c>
      <c r="J696" s="52" t="s">
        <v>836</v>
      </c>
    </row>
    <row r="697" spans="1:10" ht="15">
      <c r="A697" s="56" t="s">
        <v>203</v>
      </c>
      <c r="B697" s="169" t="s">
        <v>762</v>
      </c>
      <c r="C697" s="53"/>
      <c r="D697" s="52" t="s">
        <v>837</v>
      </c>
      <c r="E697" s="52">
        <v>1</v>
      </c>
      <c r="F697" s="32">
        <v>350</v>
      </c>
      <c r="G697" s="32">
        <f>E697*F697</f>
        <v>350</v>
      </c>
      <c r="J697" s="52" t="s">
        <v>838</v>
      </c>
    </row>
    <row r="698" spans="1:10" ht="15">
      <c r="A698" s="56" t="s">
        <v>205</v>
      </c>
      <c r="B698" s="169" t="s">
        <v>773</v>
      </c>
      <c r="C698" s="53"/>
      <c r="D698" s="52" t="s">
        <v>839</v>
      </c>
      <c r="E698" s="52">
        <v>3</v>
      </c>
      <c r="F698" s="32">
        <v>210</v>
      </c>
      <c r="G698" s="32">
        <f>E698*F698</f>
        <v>630</v>
      </c>
      <c r="J698" s="52" t="s">
        <v>840</v>
      </c>
    </row>
    <row r="699" spans="1:10" ht="15">
      <c r="A699" s="56" t="s">
        <v>210</v>
      </c>
      <c r="B699" s="169" t="s">
        <v>765</v>
      </c>
      <c r="C699" s="53"/>
      <c r="D699" s="52" t="s">
        <v>841</v>
      </c>
      <c r="E699" s="52">
        <v>3</v>
      </c>
      <c r="F699" s="32">
        <v>260</v>
      </c>
      <c r="G699" s="32">
        <f>E699*F699</f>
        <v>780</v>
      </c>
      <c r="J699" s="52" t="s">
        <v>842</v>
      </c>
    </row>
    <row r="700" spans="1:10" ht="15">
      <c r="A700" s="56" t="s">
        <v>216</v>
      </c>
      <c r="B700" s="169" t="s">
        <v>768</v>
      </c>
      <c r="C700" s="53"/>
      <c r="D700" s="52" t="s">
        <v>843</v>
      </c>
      <c r="E700" s="52">
        <v>3</v>
      </c>
      <c r="F700" s="32">
        <v>370</v>
      </c>
      <c r="G700" s="32">
        <f>E700*F700</f>
        <v>1110</v>
      </c>
      <c r="J700" s="52"/>
    </row>
    <row r="701" spans="1:10" ht="15">
      <c r="A701" s="56" t="s">
        <v>697</v>
      </c>
      <c r="B701" s="141" t="s">
        <v>844</v>
      </c>
      <c r="C701" s="53"/>
      <c r="D701" s="52"/>
      <c r="E701" s="52">
        <v>0</v>
      </c>
      <c r="F701" s="32">
        <v>0</v>
      </c>
      <c r="G701" s="32">
        <f>E701*F701</f>
        <v>0</v>
      </c>
      <c r="J701" s="52" t="s">
        <v>845</v>
      </c>
    </row>
    <row r="702" spans="1:10" ht="15">
      <c r="A702" s="56" t="s">
        <v>699</v>
      </c>
      <c r="B702" s="169" t="s">
        <v>762</v>
      </c>
      <c r="C702" s="53"/>
      <c r="D702" s="52" t="s">
        <v>846</v>
      </c>
      <c r="E702" s="52">
        <v>1</v>
      </c>
      <c r="F702" s="32">
        <v>150</v>
      </c>
      <c r="G702" s="32">
        <f>E702*F702</f>
        <v>150</v>
      </c>
      <c r="J702" s="52" t="s">
        <v>847</v>
      </c>
    </row>
    <row r="703" spans="1:10" ht="15">
      <c r="A703" s="56" t="s">
        <v>701</v>
      </c>
      <c r="B703" s="169" t="s">
        <v>773</v>
      </c>
      <c r="C703" s="53"/>
      <c r="D703" s="52" t="s">
        <v>848</v>
      </c>
      <c r="E703" s="52">
        <v>1</v>
      </c>
      <c r="F703" s="32">
        <v>110</v>
      </c>
      <c r="G703" s="32">
        <f>E703*F703</f>
        <v>110</v>
      </c>
      <c r="J703" s="52" t="s">
        <v>849</v>
      </c>
    </row>
    <row r="704" spans="1:10" ht="15">
      <c r="A704" s="56" t="s">
        <v>704</v>
      </c>
      <c r="B704" s="169" t="s">
        <v>765</v>
      </c>
      <c r="C704" s="53"/>
      <c r="D704" s="52" t="s">
        <v>850</v>
      </c>
      <c r="E704" s="52">
        <v>1</v>
      </c>
      <c r="F704" s="32">
        <v>110</v>
      </c>
      <c r="G704" s="32">
        <f>E704*F704</f>
        <v>110</v>
      </c>
      <c r="J704" s="52" t="s">
        <v>851</v>
      </c>
    </row>
    <row r="705" spans="1:10" ht="15">
      <c r="A705" s="56" t="s">
        <v>852</v>
      </c>
      <c r="B705" s="169" t="s">
        <v>768</v>
      </c>
      <c r="C705" s="53"/>
      <c r="D705" s="52" t="s">
        <v>853</v>
      </c>
      <c r="E705" s="52">
        <v>1</v>
      </c>
      <c r="F705" s="32">
        <v>110</v>
      </c>
      <c r="G705" s="32">
        <f>E705*F705</f>
        <v>110</v>
      </c>
      <c r="J705" s="52"/>
    </row>
    <row r="706" spans="1:10" ht="15">
      <c r="A706" s="56" t="s">
        <v>854</v>
      </c>
      <c r="B706" s="43"/>
      <c r="C706" s="71"/>
      <c r="D706" s="52"/>
      <c r="E706" s="52"/>
      <c r="F706" s="32"/>
      <c r="G706" s="32"/>
      <c r="J706" s="52" t="s">
        <v>855</v>
      </c>
    </row>
    <row r="707" spans="1:10" ht="15">
      <c r="A707" s="56" t="s">
        <v>856</v>
      </c>
      <c r="B707" s="169"/>
      <c r="C707" s="44"/>
      <c r="D707" s="52"/>
      <c r="E707" s="52"/>
      <c r="F707" s="32"/>
      <c r="G707" s="32"/>
      <c r="J707" s="52" t="s">
        <v>857</v>
      </c>
    </row>
    <row r="708" spans="1:10" ht="15">
      <c r="A708" s="56" t="s">
        <v>858</v>
      </c>
      <c r="B708" s="169"/>
      <c r="C708" s="44"/>
      <c r="D708" s="52"/>
      <c r="E708" s="52"/>
      <c r="F708" s="32"/>
      <c r="G708" s="32"/>
      <c r="J708" s="52" t="s">
        <v>859</v>
      </c>
    </row>
    <row r="709" spans="1:10" ht="15">
      <c r="A709" s="56" t="s">
        <v>860</v>
      </c>
      <c r="B709" s="169" t="s">
        <v>768</v>
      </c>
      <c r="C709" s="44"/>
      <c r="D709" s="52" t="s">
        <v>861</v>
      </c>
      <c r="E709" s="52">
        <v>1</v>
      </c>
      <c r="F709" s="32">
        <v>180</v>
      </c>
      <c r="G709" s="32">
        <f>E709*F709</f>
        <v>180</v>
      </c>
      <c r="J709" s="52"/>
    </row>
    <row r="710" spans="1:10" ht="15">
      <c r="A710" s="56" t="s">
        <v>862</v>
      </c>
      <c r="B710" s="141" t="s">
        <v>275</v>
      </c>
      <c r="C710" s="87">
        <v>99</v>
      </c>
      <c r="D710" s="52"/>
      <c r="E710" s="52">
        <v>0</v>
      </c>
      <c r="F710" s="32">
        <v>0</v>
      </c>
      <c r="G710" s="32">
        <f>E710*F710</f>
        <v>0</v>
      </c>
      <c r="J710" s="52" t="s">
        <v>863</v>
      </c>
    </row>
    <row r="711" spans="1:10" ht="15">
      <c r="A711" s="56" t="s">
        <v>864</v>
      </c>
      <c r="B711" s="169" t="s">
        <v>762</v>
      </c>
      <c r="C711" s="53"/>
      <c r="D711" s="52" t="s">
        <v>865</v>
      </c>
      <c r="E711" s="52">
        <v>1</v>
      </c>
      <c r="F711" s="32">
        <v>330</v>
      </c>
      <c r="G711" s="32">
        <f>E711*F711</f>
        <v>330</v>
      </c>
      <c r="J711" s="52" t="s">
        <v>866</v>
      </c>
    </row>
    <row r="712" spans="1:10" ht="15">
      <c r="A712" s="56" t="s">
        <v>867</v>
      </c>
      <c r="B712" s="169" t="s">
        <v>773</v>
      </c>
      <c r="C712" s="53"/>
      <c r="D712" s="52" t="s">
        <v>868</v>
      </c>
      <c r="E712" s="52">
        <v>1</v>
      </c>
      <c r="F712" s="32">
        <v>240</v>
      </c>
      <c r="G712" s="32">
        <f>E712*F712</f>
        <v>240</v>
      </c>
      <c r="J712" s="52" t="s">
        <v>869</v>
      </c>
    </row>
    <row r="713" spans="1:10" ht="15">
      <c r="A713" s="56" t="s">
        <v>870</v>
      </c>
      <c r="B713" s="169" t="s">
        <v>765</v>
      </c>
      <c r="C713" s="53"/>
      <c r="D713" s="52" t="s">
        <v>871</v>
      </c>
      <c r="E713" s="52">
        <v>1</v>
      </c>
      <c r="F713" s="32">
        <v>390</v>
      </c>
      <c r="G713" s="32">
        <f>E713*F713</f>
        <v>390</v>
      </c>
      <c r="J713" s="52" t="s">
        <v>872</v>
      </c>
    </row>
    <row r="714" spans="1:10" ht="15">
      <c r="A714" s="56" t="s">
        <v>873</v>
      </c>
      <c r="B714" s="169" t="s">
        <v>768</v>
      </c>
      <c r="C714" s="53"/>
      <c r="D714" s="52" t="s">
        <v>874</v>
      </c>
      <c r="E714" s="52">
        <v>1</v>
      </c>
      <c r="F714" s="32">
        <v>280</v>
      </c>
      <c r="G714" s="32">
        <f>E714*F714</f>
        <v>280</v>
      </c>
      <c r="J714" s="52"/>
    </row>
    <row r="715" spans="1:10" ht="15">
      <c r="A715" s="56" t="s">
        <v>875</v>
      </c>
      <c r="B715" s="141" t="s">
        <v>508</v>
      </c>
      <c r="C715" s="71">
        <v>-95</v>
      </c>
      <c r="D715" s="52"/>
      <c r="E715" s="52">
        <v>0</v>
      </c>
      <c r="F715" s="32">
        <v>0</v>
      </c>
      <c r="G715" s="32">
        <f>E715*F715</f>
        <v>0</v>
      </c>
      <c r="J715" s="52" t="s">
        <v>876</v>
      </c>
    </row>
    <row r="716" spans="1:10" ht="15">
      <c r="A716" s="56" t="s">
        <v>877</v>
      </c>
      <c r="B716" s="169" t="s">
        <v>762</v>
      </c>
      <c r="C716" s="53"/>
      <c r="D716" s="52" t="s">
        <v>878</v>
      </c>
      <c r="E716" s="52">
        <v>5</v>
      </c>
      <c r="F716" s="32">
        <v>80</v>
      </c>
      <c r="G716" s="32">
        <f>E716*F716</f>
        <v>400</v>
      </c>
      <c r="J716" s="52" t="s">
        <v>879</v>
      </c>
    </row>
    <row r="717" spans="1:10" ht="15">
      <c r="A717" s="56" t="s">
        <v>880</v>
      </c>
      <c r="B717" s="169" t="s">
        <v>817</v>
      </c>
      <c r="C717" s="53"/>
      <c r="D717" s="52" t="s">
        <v>881</v>
      </c>
      <c r="E717" s="52">
        <v>5</v>
      </c>
      <c r="F717" s="32">
        <v>50</v>
      </c>
      <c r="G717" s="32">
        <f>E717*F717</f>
        <v>250</v>
      </c>
      <c r="J717" s="52" t="s">
        <v>882</v>
      </c>
    </row>
    <row r="718" spans="1:10" ht="15">
      <c r="A718" s="56" t="s">
        <v>687</v>
      </c>
      <c r="B718" s="169" t="s">
        <v>765</v>
      </c>
      <c r="C718" s="53"/>
      <c r="D718" s="52" t="s">
        <v>883</v>
      </c>
      <c r="E718" s="52">
        <v>5</v>
      </c>
      <c r="F718" s="32">
        <v>80</v>
      </c>
      <c r="G718" s="32">
        <f>E718*F718</f>
        <v>400</v>
      </c>
      <c r="J718" s="52" t="s">
        <v>884</v>
      </c>
    </row>
    <row r="719" spans="1:10" ht="15">
      <c r="A719" s="56" t="s">
        <v>885</v>
      </c>
      <c r="B719" s="169" t="s">
        <v>768</v>
      </c>
      <c r="C719" s="53"/>
      <c r="D719" s="52" t="s">
        <v>886</v>
      </c>
      <c r="E719" s="52">
        <v>5</v>
      </c>
      <c r="F719" s="32">
        <v>70</v>
      </c>
      <c r="G719" s="32">
        <f>E719*F719</f>
        <v>350</v>
      </c>
      <c r="J719" s="52"/>
    </row>
    <row r="720" spans="1:10" ht="15">
      <c r="A720" s="56" t="s">
        <v>887</v>
      </c>
      <c r="B720" s="141" t="s">
        <v>255</v>
      </c>
      <c r="C720" s="71" t="s">
        <v>256</v>
      </c>
      <c r="D720" s="52"/>
      <c r="E720" s="52">
        <v>0</v>
      </c>
      <c r="F720" s="32">
        <v>0</v>
      </c>
      <c r="G720" s="32">
        <f>E720*F720</f>
        <v>0</v>
      </c>
      <c r="J720" s="52" t="s">
        <v>888</v>
      </c>
    </row>
    <row r="721" spans="1:10" ht="15">
      <c r="A721" s="56" t="s">
        <v>889</v>
      </c>
      <c r="B721" s="169" t="s">
        <v>762</v>
      </c>
      <c r="C721" s="53"/>
      <c r="D721" s="52" t="s">
        <v>890</v>
      </c>
      <c r="E721" s="52">
        <v>40</v>
      </c>
      <c r="F721" s="32">
        <v>50</v>
      </c>
      <c r="G721" s="32">
        <f>E721*F721</f>
        <v>2000</v>
      </c>
      <c r="J721" s="52" t="s">
        <v>891</v>
      </c>
    </row>
    <row r="722" spans="1:10" ht="15">
      <c r="A722" s="56" t="s">
        <v>892</v>
      </c>
      <c r="B722" s="169" t="s">
        <v>893</v>
      </c>
      <c r="C722" s="53"/>
      <c r="D722" s="52" t="s">
        <v>894</v>
      </c>
      <c r="E722" s="52">
        <v>40</v>
      </c>
      <c r="F722" s="32">
        <v>40</v>
      </c>
      <c r="G722" s="32">
        <f>E722*F722</f>
        <v>1600</v>
      </c>
      <c r="J722" s="52" t="s">
        <v>895</v>
      </c>
    </row>
    <row r="723" spans="1:10" ht="15">
      <c r="A723" s="56" t="s">
        <v>896</v>
      </c>
      <c r="B723" s="169" t="s">
        <v>773</v>
      </c>
      <c r="C723" s="53"/>
      <c r="D723" s="52" t="s">
        <v>883</v>
      </c>
      <c r="E723" s="52">
        <v>20</v>
      </c>
      <c r="F723" s="32">
        <v>80</v>
      </c>
      <c r="G723" s="32">
        <f>E723*F723</f>
        <v>1600</v>
      </c>
      <c r="J723" s="52" t="s">
        <v>897</v>
      </c>
    </row>
    <row r="724" spans="1:10" ht="15">
      <c r="A724" s="56" t="s">
        <v>898</v>
      </c>
      <c r="B724" s="169" t="s">
        <v>765</v>
      </c>
      <c r="C724" s="53"/>
      <c r="D724" s="52" t="s">
        <v>886</v>
      </c>
      <c r="E724" s="52">
        <v>150</v>
      </c>
      <c r="F724" s="32">
        <v>80</v>
      </c>
      <c r="G724" s="32">
        <f>E724*F724</f>
        <v>12000</v>
      </c>
      <c r="J724" s="52" t="s">
        <v>899</v>
      </c>
    </row>
    <row r="725" spans="1:10" ht="15">
      <c r="A725" s="56" t="s">
        <v>900</v>
      </c>
      <c r="B725" s="169" t="s">
        <v>768</v>
      </c>
      <c r="C725" s="53"/>
      <c r="D725" s="52" t="s">
        <v>901</v>
      </c>
      <c r="E725" s="52">
        <v>150</v>
      </c>
      <c r="F725" s="32">
        <v>120</v>
      </c>
      <c r="G725" s="32">
        <f>E725*F725</f>
        <v>18000</v>
      </c>
      <c r="J725" s="44"/>
    </row>
    <row r="726" spans="1:10" ht="15">
      <c r="A726" s="56" t="s">
        <v>902</v>
      </c>
      <c r="B726" s="141" t="s">
        <v>190</v>
      </c>
      <c r="C726" s="44" t="s">
        <v>113</v>
      </c>
      <c r="D726" s="44"/>
      <c r="E726" s="44">
        <v>0</v>
      </c>
      <c r="F726" s="73">
        <v>0</v>
      </c>
      <c r="G726" s="32">
        <f>E726*F726</f>
        <v>0</v>
      </c>
      <c r="J726" s="44" t="s">
        <v>903</v>
      </c>
    </row>
    <row r="727" spans="1:10" ht="15">
      <c r="A727" s="56" t="s">
        <v>904</v>
      </c>
      <c r="B727" s="172" t="s">
        <v>765</v>
      </c>
      <c r="C727" s="44"/>
      <c r="D727" s="44" t="s">
        <v>905</v>
      </c>
      <c r="E727" s="44">
        <v>1</v>
      </c>
      <c r="F727" s="73">
        <v>120</v>
      </c>
      <c r="G727" s="32">
        <f>E727*F727</f>
        <v>120</v>
      </c>
      <c r="J727" s="44" t="s">
        <v>906</v>
      </c>
    </row>
    <row r="728" spans="1:10" ht="15">
      <c r="A728" s="56" t="s">
        <v>907</v>
      </c>
      <c r="B728" s="172" t="s">
        <v>768</v>
      </c>
      <c r="C728" s="44"/>
      <c r="D728" s="44" t="s">
        <v>908</v>
      </c>
      <c r="E728" s="44">
        <v>1</v>
      </c>
      <c r="F728" s="73">
        <v>220</v>
      </c>
      <c r="G728" s="32">
        <f>E728*F728</f>
        <v>220</v>
      </c>
      <c r="J728" s="44"/>
    </row>
    <row r="729" spans="1:10" ht="15">
      <c r="A729" s="56" t="s">
        <v>909</v>
      </c>
      <c r="B729" s="141" t="s">
        <v>495</v>
      </c>
      <c r="C729" s="44" t="s">
        <v>294</v>
      </c>
      <c r="D729" s="44"/>
      <c r="E729" s="44">
        <v>0</v>
      </c>
      <c r="F729" s="73">
        <v>0</v>
      </c>
      <c r="G729" s="32">
        <f>E729*F729</f>
        <v>0</v>
      </c>
      <c r="J729" s="44" t="s">
        <v>910</v>
      </c>
    </row>
    <row r="730" spans="1:10" ht="15">
      <c r="A730" s="56" t="s">
        <v>911</v>
      </c>
      <c r="B730" s="172" t="s">
        <v>762</v>
      </c>
      <c r="C730" s="44"/>
      <c r="D730" s="44" t="s">
        <v>912</v>
      </c>
      <c r="E730" s="44">
        <v>1</v>
      </c>
      <c r="F730" s="73">
        <v>240</v>
      </c>
      <c r="G730" s="32">
        <f>E730*F730</f>
        <v>240</v>
      </c>
      <c r="J730" s="44" t="s">
        <v>913</v>
      </c>
    </row>
    <row r="731" spans="1:10" ht="15">
      <c r="A731" s="56" t="s">
        <v>914</v>
      </c>
      <c r="B731" s="172" t="s">
        <v>773</v>
      </c>
      <c r="C731" s="53"/>
      <c r="D731" s="44" t="s">
        <v>915</v>
      </c>
      <c r="E731" s="44">
        <v>1</v>
      </c>
      <c r="F731" s="73">
        <v>80</v>
      </c>
      <c r="G731" s="32">
        <f>E731*F731</f>
        <v>80</v>
      </c>
      <c r="J731" s="44" t="s">
        <v>916</v>
      </c>
    </row>
    <row r="732" spans="1:10" ht="15">
      <c r="A732" s="56" t="s">
        <v>917</v>
      </c>
      <c r="B732" s="172" t="s">
        <v>768</v>
      </c>
      <c r="C732" s="44"/>
      <c r="D732" s="44" t="s">
        <v>918</v>
      </c>
      <c r="E732" s="44">
        <v>1</v>
      </c>
      <c r="F732" s="73">
        <v>130</v>
      </c>
      <c r="G732" s="32">
        <f>E732*F732</f>
        <v>130</v>
      </c>
      <c r="J732" s="44"/>
    </row>
    <row r="733" spans="1:10" ht="15">
      <c r="A733" s="56" t="s">
        <v>919</v>
      </c>
      <c r="B733" s="141" t="s">
        <v>206</v>
      </c>
      <c r="C733" s="44" t="s">
        <v>113</v>
      </c>
      <c r="D733" s="44"/>
      <c r="E733" s="44">
        <v>0</v>
      </c>
      <c r="F733" s="73">
        <v>0</v>
      </c>
      <c r="G733" s="32">
        <f>E733*F733</f>
        <v>0</v>
      </c>
      <c r="J733" s="44" t="s">
        <v>920</v>
      </c>
    </row>
    <row r="734" spans="1:10" ht="15">
      <c r="A734" s="56" t="s">
        <v>921</v>
      </c>
      <c r="B734" s="172" t="s">
        <v>762</v>
      </c>
      <c r="C734" s="44"/>
      <c r="D734" s="44" t="s">
        <v>922</v>
      </c>
      <c r="E734" s="44">
        <v>1</v>
      </c>
      <c r="F734" s="73">
        <v>600</v>
      </c>
      <c r="G734" s="32">
        <f>E734*F734</f>
        <v>600</v>
      </c>
      <c r="J734" s="44" t="s">
        <v>923</v>
      </c>
    </row>
    <row r="735" spans="1:10" ht="15">
      <c r="A735" s="56" t="s">
        <v>924</v>
      </c>
      <c r="B735" s="172" t="s">
        <v>773</v>
      </c>
      <c r="C735" s="43"/>
      <c r="D735" s="44" t="s">
        <v>925</v>
      </c>
      <c r="E735" s="44">
        <v>5</v>
      </c>
      <c r="F735" s="73">
        <v>170</v>
      </c>
      <c r="G735" s="32">
        <f>E735*F735</f>
        <v>850</v>
      </c>
      <c r="J735" s="44" t="s">
        <v>926</v>
      </c>
    </row>
    <row r="736" spans="1:10" ht="15">
      <c r="A736" s="56" t="s">
        <v>927</v>
      </c>
      <c r="B736" s="172" t="s">
        <v>768</v>
      </c>
      <c r="C736" s="53"/>
      <c r="D736" s="44" t="s">
        <v>928</v>
      </c>
      <c r="E736" s="44">
        <v>5</v>
      </c>
      <c r="F736" s="73">
        <v>240</v>
      </c>
      <c r="G736" s="32">
        <f>E736*F736</f>
        <v>1200</v>
      </c>
      <c r="J736" s="44"/>
    </row>
    <row r="737" spans="1:10" ht="15">
      <c r="A737" s="56" t="s">
        <v>929</v>
      </c>
      <c r="B737" s="173" t="s">
        <v>293</v>
      </c>
      <c r="C737" s="44" t="s">
        <v>294</v>
      </c>
      <c r="D737" s="70"/>
      <c r="E737" s="44">
        <v>0</v>
      </c>
      <c r="F737" s="73">
        <v>0</v>
      </c>
      <c r="G737" s="32">
        <f>E737*F737</f>
        <v>0</v>
      </c>
      <c r="J737" s="44" t="s">
        <v>930</v>
      </c>
    </row>
    <row r="738" spans="1:10" ht="15">
      <c r="A738" s="56" t="s">
        <v>931</v>
      </c>
      <c r="B738" s="172" t="s">
        <v>762</v>
      </c>
      <c r="C738" s="44"/>
      <c r="D738" s="44" t="s">
        <v>932</v>
      </c>
      <c r="E738" s="44">
        <v>3</v>
      </c>
      <c r="F738" s="73">
        <v>220</v>
      </c>
      <c r="G738" s="32">
        <f>E738*F738</f>
        <v>660</v>
      </c>
      <c r="J738" s="44" t="s">
        <v>933</v>
      </c>
    </row>
    <row r="739" spans="1:10" ht="15">
      <c r="A739" s="56" t="s">
        <v>934</v>
      </c>
      <c r="B739" s="172" t="s">
        <v>893</v>
      </c>
      <c r="C739" s="44"/>
      <c r="D739" s="44" t="s">
        <v>935</v>
      </c>
      <c r="E739" s="44">
        <v>5</v>
      </c>
      <c r="F739" s="73">
        <v>110</v>
      </c>
      <c r="G739" s="32">
        <f>E739*F739</f>
        <v>550</v>
      </c>
      <c r="J739" s="1"/>
    </row>
    <row r="740" spans="1:10" ht="15">
      <c r="A740" s="56" t="s">
        <v>936</v>
      </c>
      <c r="B740" s="172" t="s">
        <v>773</v>
      </c>
      <c r="C740" s="43"/>
      <c r="D740" s="52" t="s">
        <v>937</v>
      </c>
      <c r="E740" s="44">
        <v>30</v>
      </c>
      <c r="F740" s="73">
        <v>110</v>
      </c>
      <c r="G740" s="32">
        <f>E740*F740</f>
        <v>3300</v>
      </c>
      <c r="J740" s="1"/>
    </row>
    <row r="741" spans="1:10" ht="15">
      <c r="A741" s="56" t="s">
        <v>938</v>
      </c>
      <c r="B741" s="172" t="s">
        <v>765</v>
      </c>
      <c r="C741" s="43"/>
      <c r="D741" s="52" t="s">
        <v>939</v>
      </c>
      <c r="E741" s="44">
        <v>5</v>
      </c>
      <c r="F741" s="73">
        <v>110</v>
      </c>
      <c r="G741" s="32">
        <f>E741*F741</f>
        <v>550</v>
      </c>
      <c r="J741" s="44" t="s">
        <v>940</v>
      </c>
    </row>
    <row r="742" spans="1:10" ht="15">
      <c r="A742" s="56" t="s">
        <v>941</v>
      </c>
      <c r="B742" s="172" t="s">
        <v>765</v>
      </c>
      <c r="C742" s="53"/>
      <c r="D742" s="44" t="s">
        <v>942</v>
      </c>
      <c r="E742" s="44">
        <v>30</v>
      </c>
      <c r="F742" s="73">
        <v>110</v>
      </c>
      <c r="G742" s="32">
        <f>E742*F742</f>
        <v>3300</v>
      </c>
      <c r="J742" s="44" t="s">
        <v>943</v>
      </c>
    </row>
    <row r="743" spans="1:10" ht="15">
      <c r="A743" s="56"/>
      <c r="B743" s="172" t="s">
        <v>768</v>
      </c>
      <c r="C743" s="44"/>
      <c r="D743" s="44" t="s">
        <v>944</v>
      </c>
      <c r="E743" s="44">
        <v>30</v>
      </c>
      <c r="F743" s="73">
        <v>110</v>
      </c>
      <c r="G743" s="32">
        <f>E743*F743</f>
        <v>3300</v>
      </c>
      <c r="J743" s="44"/>
    </row>
    <row r="744" spans="1:10" ht="15">
      <c r="A744" s="56" t="s">
        <v>945</v>
      </c>
      <c r="B744" s="173" t="s">
        <v>198</v>
      </c>
      <c r="C744" s="44" t="s">
        <v>294</v>
      </c>
      <c r="D744" s="44"/>
      <c r="E744" s="44">
        <v>0</v>
      </c>
      <c r="F744" s="73">
        <v>0</v>
      </c>
      <c r="G744" s="32">
        <f>E744*F744</f>
        <v>0</v>
      </c>
      <c r="J744" s="44" t="s">
        <v>930</v>
      </c>
    </row>
    <row r="745" spans="1:10" ht="15">
      <c r="A745" s="56"/>
      <c r="B745" s="172" t="s">
        <v>762</v>
      </c>
      <c r="C745" s="44"/>
      <c r="D745" s="44" t="s">
        <v>932</v>
      </c>
      <c r="E745" s="44">
        <v>2</v>
      </c>
      <c r="F745" s="73">
        <v>210</v>
      </c>
      <c r="G745" s="32">
        <f>E745*F745</f>
        <v>420</v>
      </c>
      <c r="J745" s="44"/>
    </row>
    <row r="746" spans="1:10" ht="15">
      <c r="A746" s="56" t="s">
        <v>946</v>
      </c>
      <c r="B746" s="172" t="s">
        <v>947</v>
      </c>
      <c r="C746" s="44"/>
      <c r="D746" s="44"/>
      <c r="E746" s="44">
        <v>50</v>
      </c>
      <c r="F746" s="73">
        <v>110</v>
      </c>
      <c r="G746" s="32">
        <f>E746*F746</f>
        <v>5500</v>
      </c>
      <c r="J746" s="44" t="s">
        <v>933</v>
      </c>
    </row>
    <row r="747" spans="1:10" ht="15">
      <c r="A747" s="56" t="s">
        <v>948</v>
      </c>
      <c r="B747" s="172" t="s">
        <v>893</v>
      </c>
      <c r="C747" s="43"/>
      <c r="D747" s="44" t="s">
        <v>935</v>
      </c>
      <c r="E747" s="44">
        <v>20</v>
      </c>
      <c r="F747" s="73">
        <v>110</v>
      </c>
      <c r="G747" s="32">
        <f>E747*F747</f>
        <v>2200</v>
      </c>
      <c r="J747" s="44"/>
    </row>
    <row r="748" spans="1:10" ht="15">
      <c r="A748" s="56" t="s">
        <v>949</v>
      </c>
      <c r="B748" s="172" t="s">
        <v>773</v>
      </c>
      <c r="C748" s="43"/>
      <c r="D748" s="44" t="s">
        <v>937</v>
      </c>
      <c r="E748" s="44">
        <v>5</v>
      </c>
      <c r="F748" s="73">
        <v>80</v>
      </c>
      <c r="G748" s="32">
        <f>E748*F748</f>
        <v>400</v>
      </c>
      <c r="J748" s="44" t="s">
        <v>950</v>
      </c>
    </row>
    <row r="749" spans="1:10" ht="15">
      <c r="A749" s="56" t="s">
        <v>951</v>
      </c>
      <c r="B749" s="172" t="s">
        <v>765</v>
      </c>
      <c r="C749" s="43"/>
      <c r="D749" s="44" t="s">
        <v>952</v>
      </c>
      <c r="E749" s="44">
        <v>30</v>
      </c>
      <c r="F749" s="73">
        <v>190</v>
      </c>
      <c r="G749" s="32">
        <f>E749*F749</f>
        <v>5700</v>
      </c>
      <c r="J749" s="44" t="s">
        <v>953</v>
      </c>
    </row>
    <row r="750" spans="1:10" ht="15">
      <c r="A750" s="56" t="s">
        <v>954</v>
      </c>
      <c r="B750" s="172" t="s">
        <v>768</v>
      </c>
      <c r="C750" s="43"/>
      <c r="D750" s="44" t="s">
        <v>955</v>
      </c>
      <c r="E750" s="44">
        <v>30</v>
      </c>
      <c r="F750" s="73">
        <v>180</v>
      </c>
      <c r="G750" s="32">
        <f>E750*F750</f>
        <v>5400</v>
      </c>
      <c r="J750" s="52"/>
    </row>
    <row r="751" spans="1:10" ht="15">
      <c r="A751" s="56" t="s">
        <v>956</v>
      </c>
      <c r="B751" s="171" t="s">
        <v>957</v>
      </c>
      <c r="C751" s="44" t="s">
        <v>294</v>
      </c>
      <c r="D751" s="52"/>
      <c r="E751" s="52">
        <v>0</v>
      </c>
      <c r="F751" s="32">
        <v>0</v>
      </c>
      <c r="G751" s="32">
        <f>E751*F751</f>
        <v>0</v>
      </c>
      <c r="J751" s="52" t="s">
        <v>958</v>
      </c>
    </row>
    <row r="752" spans="1:10" ht="15">
      <c r="A752" s="56"/>
      <c r="B752" s="169" t="s">
        <v>762</v>
      </c>
      <c r="C752" s="53"/>
      <c r="D752" s="52" t="s">
        <v>959</v>
      </c>
      <c r="E752" s="52">
        <v>2</v>
      </c>
      <c r="F752" s="32">
        <v>400</v>
      </c>
      <c r="G752" s="32">
        <f>E752*F752</f>
        <v>800</v>
      </c>
      <c r="J752" s="52" t="s">
        <v>960</v>
      </c>
    </row>
    <row r="753" spans="1:10" ht="15">
      <c r="A753" s="56"/>
      <c r="B753" s="169" t="s">
        <v>773</v>
      </c>
      <c r="C753" s="53"/>
      <c r="D753" s="52" t="s">
        <v>961</v>
      </c>
      <c r="E753" s="52">
        <v>30</v>
      </c>
      <c r="F753" s="32">
        <v>150</v>
      </c>
      <c r="G753" s="32">
        <f>E753*F753</f>
        <v>4500</v>
      </c>
      <c r="J753" s="52" t="s">
        <v>962</v>
      </c>
    </row>
    <row r="754" spans="1:10" ht="15">
      <c r="A754" s="56" t="s">
        <v>963</v>
      </c>
      <c r="B754" s="172" t="s">
        <v>768</v>
      </c>
      <c r="C754" s="43"/>
      <c r="D754" s="44" t="s">
        <v>964</v>
      </c>
      <c r="E754" s="52">
        <v>40</v>
      </c>
      <c r="F754" s="32">
        <v>160</v>
      </c>
      <c r="G754" s="32">
        <f>E754*F754</f>
        <v>6400</v>
      </c>
      <c r="J754" s="52"/>
    </row>
    <row r="755" spans="1:10" ht="15">
      <c r="A755" s="56" t="s">
        <v>294</v>
      </c>
      <c r="B755" s="173" t="s">
        <v>965</v>
      </c>
      <c r="C755" s="44" t="s">
        <v>83</v>
      </c>
      <c r="D755" s="44"/>
      <c r="E755" s="52">
        <v>0</v>
      </c>
      <c r="F755" s="32">
        <v>0</v>
      </c>
      <c r="G755" s="32">
        <f>E755*F755</f>
        <v>0</v>
      </c>
      <c r="J755" s="52" t="s">
        <v>966</v>
      </c>
    </row>
    <row r="756" spans="1:10" ht="15">
      <c r="A756" s="56" t="s">
        <v>967</v>
      </c>
      <c r="B756" s="172" t="s">
        <v>762</v>
      </c>
      <c r="C756" s="43"/>
      <c r="D756" s="44" t="s">
        <v>968</v>
      </c>
      <c r="E756" s="52">
        <v>2</v>
      </c>
      <c r="F756" s="32">
        <v>400</v>
      </c>
      <c r="G756" s="32">
        <f>E756*F756</f>
        <v>800</v>
      </c>
      <c r="J756" s="52" t="s">
        <v>960</v>
      </c>
    </row>
    <row r="757" spans="1:10" ht="15">
      <c r="A757" s="56" t="s">
        <v>969</v>
      </c>
      <c r="B757" s="172" t="s">
        <v>773</v>
      </c>
      <c r="C757" s="43"/>
      <c r="D757" s="44" t="s">
        <v>970</v>
      </c>
      <c r="E757" s="52" t="s">
        <v>72</v>
      </c>
      <c r="F757" s="32">
        <v>140</v>
      </c>
      <c r="G757" s="32">
        <f>E757*F757</f>
        <v>0</v>
      </c>
      <c r="J757" s="52" t="s">
        <v>962</v>
      </c>
    </row>
    <row r="758" spans="1:7" ht="15">
      <c r="A758" s="56"/>
      <c r="B758" s="172" t="s">
        <v>768</v>
      </c>
      <c r="C758" s="43"/>
      <c r="D758" s="44" t="s">
        <v>964</v>
      </c>
      <c r="E758" s="52" t="s">
        <v>72</v>
      </c>
      <c r="F758" s="32">
        <v>160</v>
      </c>
      <c r="G758" s="32">
        <f>E758*F758</f>
        <v>0</v>
      </c>
    </row>
    <row r="759" spans="1:7" ht="15">
      <c r="A759" s="56"/>
      <c r="B759" s="43" t="s">
        <v>971</v>
      </c>
      <c r="C759" s="43"/>
      <c r="D759" s="70"/>
      <c r="E759" s="52">
        <v>50</v>
      </c>
      <c r="F759" s="32">
        <v>460</v>
      </c>
      <c r="G759" s="32">
        <f>E759*F759</f>
        <v>23000</v>
      </c>
    </row>
    <row r="760" spans="1:7" ht="15">
      <c r="A760" s="56"/>
      <c r="B760" s="121" t="s">
        <v>972</v>
      </c>
      <c r="C760" s="53"/>
      <c r="D760" s="68"/>
      <c r="E760" s="52">
        <v>30</v>
      </c>
      <c r="F760" s="32">
        <v>460</v>
      </c>
      <c r="G760" s="32">
        <f>E760*F760</f>
        <v>13800</v>
      </c>
    </row>
    <row r="761" spans="1:7" ht="12.75">
      <c r="A761" s="56"/>
      <c r="E761" s="7"/>
      <c r="F761" s="90"/>
      <c r="G761" s="90"/>
    </row>
    <row r="762" spans="1:7" ht="15">
      <c r="A762" s="56"/>
      <c r="E762" s="88">
        <f>SUM(E656:E761)</f>
      </c>
      <c r="F762" s="89">
        <f>SUM(F656:F761)</f>
        <v>15480</v>
      </c>
      <c r="G762" s="89">
        <f>SUM(G656:G761)</f>
        <v>154050</v>
      </c>
    </row>
    <row r="763" spans="1:7" ht="12.75">
      <c r="A763" s="56"/>
      <c r="E763" s="90"/>
      <c r="F763" s="90"/>
      <c r="G763" s="90"/>
    </row>
    <row r="764" ht="12.75">
      <c r="A764" s="56"/>
    </row>
    <row r="765" ht="12.75">
      <c r="A765" s="56"/>
    </row>
    <row r="766" ht="12.75">
      <c r="A766" s="56"/>
    </row>
    <row r="767" spans="1:8" ht="15">
      <c r="A767" s="56"/>
      <c r="H767" s="32"/>
    </row>
    <row r="768" spans="1:8" ht="15">
      <c r="A768" s="56"/>
      <c r="H768" s="32"/>
    </row>
    <row r="769" spans="1:8" ht="15">
      <c r="A769" s="56"/>
      <c r="H769" s="32"/>
    </row>
    <row r="770" spans="1:8" ht="15">
      <c r="A770" s="56"/>
      <c r="H770" s="32"/>
    </row>
    <row r="771" ht="12.75">
      <c r="A771" s="56"/>
    </row>
    <row r="772" ht="12.75">
      <c r="A772" s="56"/>
    </row>
    <row r="773" ht="12.75">
      <c r="A773" s="56"/>
    </row>
    <row r="774" ht="12.75">
      <c r="A774" s="56"/>
    </row>
    <row r="775" ht="12.75">
      <c r="A775" s="56"/>
    </row>
    <row r="777" spans="3:8" ht="15">
      <c r="C777" s="53"/>
      <c r="D777" s="68"/>
      <c r="E777" s="68"/>
      <c r="F777" s="69"/>
      <c r="G777" s="69"/>
      <c r="H777" s="53"/>
    </row>
    <row r="778" spans="2:8" ht="15">
      <c r="B778" s="53"/>
      <c r="C778" s="53"/>
      <c r="D778" s="68"/>
      <c r="E778" s="68"/>
      <c r="F778" s="174"/>
      <c r="G778" s="146"/>
      <c r="H778" s="146"/>
    </row>
    <row r="779" spans="2:8" ht="15">
      <c r="B779" s="55" t="s">
        <v>973</v>
      </c>
      <c r="C779" s="53"/>
      <c r="D779" s="68"/>
      <c r="E779" s="68"/>
      <c r="F779" s="175" t="s">
        <v>974</v>
      </c>
      <c r="G779" s="146"/>
      <c r="H779" s="146"/>
    </row>
    <row r="780" spans="2:8" ht="15">
      <c r="B780" s="53"/>
      <c r="F780" s="32"/>
      <c r="G780" s="32"/>
      <c r="H780" s="32"/>
    </row>
    <row r="781" spans="1:8" ht="15">
      <c r="A781" s="97"/>
      <c r="B781" s="176" t="s">
        <v>975</v>
      </c>
      <c r="C781" s="177"/>
      <c r="D781" s="178"/>
      <c r="E781" s="68"/>
      <c r="F781" s="69"/>
      <c r="G781" s="69"/>
      <c r="H781" s="69"/>
    </row>
    <row r="782" spans="1:8" ht="15">
      <c r="A782" s="52"/>
      <c r="B782" s="53"/>
      <c r="C782" s="53"/>
      <c r="D782" s="68"/>
      <c r="E782" s="68"/>
      <c r="F782" s="69"/>
      <c r="G782" s="69"/>
      <c r="H782" s="53"/>
    </row>
    <row r="783" spans="1:8" ht="15">
      <c r="A783" s="52"/>
      <c r="B783" s="179" t="s">
        <v>976</v>
      </c>
      <c r="C783" s="180"/>
      <c r="D783" s="117"/>
      <c r="E783" s="117"/>
      <c r="F783" s="69"/>
      <c r="G783" s="69"/>
      <c r="H783" s="53"/>
    </row>
    <row r="784" spans="1:8" ht="15">
      <c r="A784" s="149"/>
      <c r="B784" s="53"/>
      <c r="C784" s="53"/>
      <c r="D784" s="68"/>
      <c r="E784" s="68"/>
      <c r="F784" s="69"/>
      <c r="G784" s="69"/>
      <c r="H784" s="87"/>
    </row>
    <row r="785" spans="2:8" ht="15">
      <c r="B785" s="85"/>
      <c r="C785" s="53"/>
      <c r="D785" s="68"/>
      <c r="E785" s="68"/>
      <c r="F785" s="69"/>
      <c r="G785" s="69"/>
      <c r="H785" s="87"/>
    </row>
    <row r="786" spans="1:8" ht="15">
      <c r="A786" s="52" t="s">
        <v>4</v>
      </c>
      <c r="B786" s="53"/>
      <c r="C786" s="53"/>
      <c r="D786" s="68"/>
      <c r="E786" s="68"/>
      <c r="F786" s="69"/>
      <c r="G786" s="69"/>
      <c r="H786" s="87"/>
    </row>
    <row r="787" spans="1:8" ht="15">
      <c r="A787" s="52"/>
      <c r="B787" s="53"/>
      <c r="C787" s="53"/>
      <c r="D787" s="68"/>
      <c r="E787" s="68"/>
      <c r="F787" s="69"/>
      <c r="G787" s="69"/>
      <c r="H787" s="87"/>
    </row>
    <row r="788" spans="1:8" ht="15">
      <c r="A788" s="52"/>
      <c r="B788" s="53"/>
      <c r="C788" s="53"/>
      <c r="D788" s="68"/>
      <c r="E788" s="68"/>
      <c r="F788" s="69"/>
      <c r="G788" s="69"/>
      <c r="H788" s="53"/>
    </row>
    <row r="789" spans="1:8" ht="15">
      <c r="A789" s="52"/>
      <c r="B789" s="53" t="s">
        <v>977</v>
      </c>
      <c r="C789" s="53" t="s">
        <v>978</v>
      </c>
      <c r="D789" s="52" t="s">
        <v>979</v>
      </c>
      <c r="E789" s="52" t="s">
        <v>9</v>
      </c>
      <c r="F789" s="32" t="s">
        <v>231</v>
      </c>
      <c r="G789" s="32" t="s">
        <v>232</v>
      </c>
      <c r="H789" s="87" t="s">
        <v>313</v>
      </c>
    </row>
    <row r="790" spans="1:8" ht="15">
      <c r="A790" s="52" t="s">
        <v>611</v>
      </c>
      <c r="B790" s="53"/>
      <c r="C790" s="53" t="s">
        <v>980</v>
      </c>
      <c r="D790" s="68"/>
      <c r="E790" s="52" t="s">
        <v>18</v>
      </c>
      <c r="F790" s="32" t="s">
        <v>236</v>
      </c>
      <c r="G790" s="32" t="s">
        <v>237</v>
      </c>
      <c r="H790" s="53" t="s">
        <v>314</v>
      </c>
    </row>
    <row r="791" spans="1:8" ht="15">
      <c r="A791" s="52" t="s">
        <v>32</v>
      </c>
      <c r="B791" s="53"/>
      <c r="C791" s="53"/>
      <c r="D791" s="68"/>
      <c r="E791" s="52"/>
      <c r="F791" s="32"/>
      <c r="G791" s="32"/>
      <c r="H791" s="53"/>
    </row>
    <row r="792" spans="1:8" ht="15">
      <c r="A792" s="52" t="s">
        <v>37</v>
      </c>
      <c r="B792" s="53"/>
      <c r="C792" s="53"/>
      <c r="D792" s="68"/>
      <c r="E792" s="52"/>
      <c r="F792" s="32"/>
      <c r="G792" s="32"/>
      <c r="H792" s="53"/>
    </row>
    <row r="793" spans="1:8" ht="15">
      <c r="A793" s="52" t="s">
        <v>41</v>
      </c>
      <c r="B793" s="53" t="s">
        <v>981</v>
      </c>
      <c r="C793" s="87" t="s">
        <v>676</v>
      </c>
      <c r="D793" s="52" t="s">
        <v>982</v>
      </c>
      <c r="E793" s="52">
        <v>5</v>
      </c>
      <c r="F793" s="32">
        <v>100</v>
      </c>
      <c r="G793" s="32">
        <f>E793*F793</f>
        <v>500</v>
      </c>
      <c r="H793" s="53"/>
    </row>
    <row r="794" spans="1:8" ht="15">
      <c r="A794" s="52" t="s">
        <v>46</v>
      </c>
      <c r="B794" s="53" t="s">
        <v>983</v>
      </c>
      <c r="C794" s="87" t="s">
        <v>676</v>
      </c>
      <c r="D794" s="52" t="s">
        <v>982</v>
      </c>
      <c r="E794" s="52">
        <v>5</v>
      </c>
      <c r="F794" s="32">
        <v>100</v>
      </c>
      <c r="G794" s="32">
        <f>E794*F794</f>
        <v>500</v>
      </c>
      <c r="H794" s="53"/>
    </row>
    <row r="795" spans="1:8" ht="15">
      <c r="A795" s="52" t="s">
        <v>50</v>
      </c>
      <c r="B795" s="53" t="s">
        <v>981</v>
      </c>
      <c r="C795" s="87" t="s">
        <v>676</v>
      </c>
      <c r="D795" s="52" t="s">
        <v>984</v>
      </c>
      <c r="E795" s="52">
        <v>20</v>
      </c>
      <c r="F795" s="32">
        <v>90</v>
      </c>
      <c r="G795" s="32">
        <f>E795*F795</f>
        <v>1800</v>
      </c>
      <c r="H795" s="81"/>
    </row>
    <row r="796" spans="1:8" ht="15">
      <c r="A796" s="52" t="s">
        <v>54</v>
      </c>
      <c r="B796" s="53" t="s">
        <v>983</v>
      </c>
      <c r="C796" s="87" t="s">
        <v>676</v>
      </c>
      <c r="D796" s="52" t="s">
        <v>984</v>
      </c>
      <c r="E796" s="52">
        <v>5</v>
      </c>
      <c r="F796" s="32">
        <v>110</v>
      </c>
      <c r="G796" s="32">
        <f>E796*F796</f>
        <v>550</v>
      </c>
      <c r="H796" s="81"/>
    </row>
    <row r="797" spans="1:8" ht="15">
      <c r="A797" s="52" t="s">
        <v>60</v>
      </c>
      <c r="B797" s="53" t="s">
        <v>981</v>
      </c>
      <c r="C797" s="87" t="s">
        <v>676</v>
      </c>
      <c r="D797" s="52" t="s">
        <v>985</v>
      </c>
      <c r="E797" s="52">
        <v>20</v>
      </c>
      <c r="F797" s="32">
        <v>100</v>
      </c>
      <c r="G797" s="32">
        <f>E797*F797</f>
        <v>2000</v>
      </c>
      <c r="H797" s="81"/>
    </row>
    <row r="798" spans="1:8" ht="15">
      <c r="A798" s="52" t="s">
        <v>65</v>
      </c>
      <c r="B798" s="53" t="s">
        <v>983</v>
      </c>
      <c r="C798" s="87" t="s">
        <v>676</v>
      </c>
      <c r="D798" s="52" t="s">
        <v>985</v>
      </c>
      <c r="E798" s="52">
        <v>20</v>
      </c>
      <c r="F798" s="32">
        <v>110</v>
      </c>
      <c r="G798" s="32">
        <f>E798*F798</f>
        <v>2200</v>
      </c>
      <c r="H798" s="81"/>
    </row>
    <row r="799" spans="1:8" ht="15">
      <c r="A799" s="52" t="s">
        <v>72</v>
      </c>
      <c r="B799" s="53" t="s">
        <v>981</v>
      </c>
      <c r="C799" s="87" t="s">
        <v>676</v>
      </c>
      <c r="D799" s="52" t="s">
        <v>986</v>
      </c>
      <c r="E799" s="52">
        <v>5</v>
      </c>
      <c r="F799" s="32">
        <v>100</v>
      </c>
      <c r="G799" s="32">
        <f>E799*F799</f>
        <v>500</v>
      </c>
      <c r="H799" s="81"/>
    </row>
    <row r="800" spans="1:8" ht="15">
      <c r="A800" s="52" t="s">
        <v>77</v>
      </c>
      <c r="B800" s="53" t="s">
        <v>983</v>
      </c>
      <c r="C800" s="87" t="s">
        <v>676</v>
      </c>
      <c r="D800" s="52" t="s">
        <v>986</v>
      </c>
      <c r="E800" s="52">
        <v>20</v>
      </c>
      <c r="F800" s="32">
        <v>100</v>
      </c>
      <c r="G800" s="32">
        <f>E800*F800</f>
        <v>2000</v>
      </c>
      <c r="H800" s="81"/>
    </row>
    <row r="801" spans="1:8" ht="15">
      <c r="A801" s="52" t="s">
        <v>81</v>
      </c>
      <c r="B801" s="53" t="s">
        <v>981</v>
      </c>
      <c r="C801" s="87" t="s">
        <v>676</v>
      </c>
      <c r="D801" s="52" t="s">
        <v>987</v>
      </c>
      <c r="E801" s="52">
        <v>30</v>
      </c>
      <c r="F801" s="32">
        <v>140</v>
      </c>
      <c r="G801" s="32">
        <f>E801*F801</f>
        <v>4200</v>
      </c>
      <c r="H801" s="81"/>
    </row>
    <row r="802" spans="1:8" ht="15">
      <c r="A802" s="52" t="s">
        <v>86</v>
      </c>
      <c r="B802" s="53" t="s">
        <v>983</v>
      </c>
      <c r="C802" s="87" t="s">
        <v>676</v>
      </c>
      <c r="D802" s="52" t="s">
        <v>987</v>
      </c>
      <c r="E802" s="52">
        <v>30</v>
      </c>
      <c r="F802" s="32">
        <v>120</v>
      </c>
      <c r="G802" s="32">
        <f>E802*F802</f>
        <v>3600</v>
      </c>
      <c r="H802" s="81"/>
    </row>
    <row r="803" spans="1:8" ht="15">
      <c r="A803" s="52" t="s">
        <v>89</v>
      </c>
      <c r="B803" s="53" t="s">
        <v>981</v>
      </c>
      <c r="C803" s="87" t="s">
        <v>676</v>
      </c>
      <c r="D803" s="52" t="s">
        <v>988</v>
      </c>
      <c r="E803" s="52">
        <v>5</v>
      </c>
      <c r="F803" s="32">
        <v>100</v>
      </c>
      <c r="G803" s="32">
        <f>E803*F803</f>
        <v>500</v>
      </c>
      <c r="H803" s="81"/>
    </row>
    <row r="804" spans="1:8" ht="15">
      <c r="A804" s="52" t="s">
        <v>93</v>
      </c>
      <c r="B804" s="53" t="s">
        <v>983</v>
      </c>
      <c r="C804" s="87" t="s">
        <v>676</v>
      </c>
      <c r="D804" s="52" t="s">
        <v>988</v>
      </c>
      <c r="E804" s="52">
        <v>5</v>
      </c>
      <c r="F804" s="32">
        <v>100</v>
      </c>
      <c r="G804" s="32">
        <f>E804*F804</f>
        <v>500</v>
      </c>
      <c r="H804" s="81"/>
    </row>
    <row r="805" spans="1:8" ht="15">
      <c r="A805" s="52" t="s">
        <v>99</v>
      </c>
      <c r="B805" s="53" t="s">
        <v>981</v>
      </c>
      <c r="C805" s="87" t="s">
        <v>676</v>
      </c>
      <c r="D805" s="52" t="s">
        <v>989</v>
      </c>
      <c r="E805" s="52">
        <v>40</v>
      </c>
      <c r="F805" s="32">
        <v>130</v>
      </c>
      <c r="G805" s="32">
        <f>E805*F805</f>
        <v>5200</v>
      </c>
      <c r="H805" s="81"/>
    </row>
    <row r="806" spans="1:8" ht="15">
      <c r="A806" s="52" t="s">
        <v>103</v>
      </c>
      <c r="B806" s="53" t="s">
        <v>983</v>
      </c>
      <c r="C806" s="87" t="s">
        <v>676</v>
      </c>
      <c r="D806" s="52" t="s">
        <v>989</v>
      </c>
      <c r="E806" s="52">
        <v>40</v>
      </c>
      <c r="F806" s="32">
        <v>120</v>
      </c>
      <c r="G806" s="32">
        <f>E806*F806</f>
        <v>4800</v>
      </c>
      <c r="H806" s="81"/>
    </row>
    <row r="807" spans="1:8" ht="15">
      <c r="A807" s="52" t="s">
        <v>106</v>
      </c>
      <c r="B807" s="53" t="s">
        <v>981</v>
      </c>
      <c r="C807" s="87" t="s">
        <v>676</v>
      </c>
      <c r="D807" s="52" t="s">
        <v>990</v>
      </c>
      <c r="E807" s="52">
        <v>400</v>
      </c>
      <c r="F807" s="32">
        <v>130</v>
      </c>
      <c r="G807" s="32">
        <f>E807*F807</f>
        <v>52000</v>
      </c>
      <c r="H807" s="81"/>
    </row>
    <row r="808" spans="1:8" ht="15">
      <c r="A808" s="52" t="s">
        <v>111</v>
      </c>
      <c r="B808" s="53" t="s">
        <v>983</v>
      </c>
      <c r="C808" s="87" t="s">
        <v>676</v>
      </c>
      <c r="D808" s="52" t="s">
        <v>991</v>
      </c>
      <c r="E808" s="52">
        <v>300</v>
      </c>
      <c r="F808" s="32">
        <v>130</v>
      </c>
      <c r="G808" s="32">
        <f>E808*F808</f>
        <v>39000</v>
      </c>
      <c r="H808" s="81"/>
    </row>
    <row r="809" spans="1:8" ht="15">
      <c r="A809" s="52" t="s">
        <v>117</v>
      </c>
      <c r="B809" s="53" t="s">
        <v>981</v>
      </c>
      <c r="C809" s="87" t="s">
        <v>676</v>
      </c>
      <c r="D809" s="52" t="s">
        <v>992</v>
      </c>
      <c r="E809" s="52">
        <v>8</v>
      </c>
      <c r="F809" s="32">
        <v>140</v>
      </c>
      <c r="G809" s="32">
        <f>E809*F809</f>
        <v>1120</v>
      </c>
      <c r="H809" s="81"/>
    </row>
    <row r="810" spans="1:8" ht="15">
      <c r="A810" s="52" t="s">
        <v>122</v>
      </c>
      <c r="B810" s="53" t="s">
        <v>983</v>
      </c>
      <c r="C810" s="87" t="s">
        <v>676</v>
      </c>
      <c r="D810" s="52" t="s">
        <v>992</v>
      </c>
      <c r="E810" s="52">
        <v>8</v>
      </c>
      <c r="F810" s="32">
        <v>140</v>
      </c>
      <c r="G810" s="32">
        <f>E810*F810</f>
        <v>1120</v>
      </c>
      <c r="H810" s="81"/>
    </row>
    <row r="811" spans="1:8" ht="15">
      <c r="A811" s="52" t="s">
        <v>127</v>
      </c>
      <c r="B811" s="53" t="s">
        <v>981</v>
      </c>
      <c r="C811" s="87" t="s">
        <v>676</v>
      </c>
      <c r="D811" s="52" t="s">
        <v>993</v>
      </c>
      <c r="E811" s="52">
        <v>64</v>
      </c>
      <c r="F811" s="32">
        <v>130</v>
      </c>
      <c r="G811" s="32">
        <f>E811*F811</f>
        <v>8320</v>
      </c>
      <c r="H811" s="81"/>
    </row>
    <row r="812" spans="1:8" ht="15">
      <c r="A812" s="52" t="s">
        <v>132</v>
      </c>
      <c r="B812" s="53" t="s">
        <v>983</v>
      </c>
      <c r="C812" s="87" t="s">
        <v>676</v>
      </c>
      <c r="D812" s="52" t="s">
        <v>993</v>
      </c>
      <c r="E812" s="52">
        <v>30</v>
      </c>
      <c r="F812" s="32">
        <v>130</v>
      </c>
      <c r="G812" s="32">
        <f>E812*F812</f>
        <v>3900</v>
      </c>
      <c r="H812" s="81"/>
    </row>
    <row r="813" spans="1:8" ht="15">
      <c r="A813" s="52" t="s">
        <v>137</v>
      </c>
      <c r="B813" s="53" t="s">
        <v>981</v>
      </c>
      <c r="C813" s="87" t="s">
        <v>676</v>
      </c>
      <c r="D813" s="52" t="s">
        <v>994</v>
      </c>
      <c r="E813" s="52">
        <v>8</v>
      </c>
      <c r="F813" s="32">
        <v>130</v>
      </c>
      <c r="G813" s="32">
        <f>E813*F813</f>
        <v>1040</v>
      </c>
      <c r="H813" s="81"/>
    </row>
    <row r="814" spans="1:8" ht="15">
      <c r="A814" s="52" t="s">
        <v>141</v>
      </c>
      <c r="B814" s="53" t="s">
        <v>983</v>
      </c>
      <c r="C814" s="87" t="s">
        <v>676</v>
      </c>
      <c r="D814" s="52" t="s">
        <v>994</v>
      </c>
      <c r="E814" s="52">
        <v>8</v>
      </c>
      <c r="F814" s="32">
        <v>130</v>
      </c>
      <c r="G814" s="32">
        <f>E814*F814</f>
        <v>1040</v>
      </c>
      <c r="H814" s="81"/>
    </row>
    <row r="815" spans="1:8" ht="15">
      <c r="A815" s="52" t="s">
        <v>144</v>
      </c>
      <c r="B815" s="53" t="s">
        <v>981</v>
      </c>
      <c r="C815" s="87" t="s">
        <v>676</v>
      </c>
      <c r="D815" s="52" t="s">
        <v>995</v>
      </c>
      <c r="E815" s="52">
        <v>5</v>
      </c>
      <c r="F815" s="32">
        <v>120</v>
      </c>
      <c r="G815" s="32">
        <f>E815*F815</f>
        <v>600</v>
      </c>
      <c r="H815" s="81"/>
    </row>
    <row r="816" spans="1:8" ht="15">
      <c r="A816" s="52" t="s">
        <v>148</v>
      </c>
      <c r="B816" s="53" t="s">
        <v>983</v>
      </c>
      <c r="C816" s="87" t="s">
        <v>676</v>
      </c>
      <c r="D816" s="52" t="s">
        <v>995</v>
      </c>
      <c r="E816" s="52">
        <v>5</v>
      </c>
      <c r="F816" s="32">
        <v>140</v>
      </c>
      <c r="G816" s="32">
        <f>E816*F816</f>
        <v>700</v>
      </c>
      <c r="H816" s="81"/>
    </row>
    <row r="817" spans="1:8" ht="15">
      <c r="A817" s="52" t="s">
        <v>152</v>
      </c>
      <c r="B817" s="53" t="s">
        <v>981</v>
      </c>
      <c r="C817" s="87" t="s">
        <v>996</v>
      </c>
      <c r="D817" s="52" t="s">
        <v>997</v>
      </c>
      <c r="E817" s="52">
        <v>75</v>
      </c>
      <c r="F817" s="32">
        <v>130</v>
      </c>
      <c r="G817" s="32">
        <f>E817*F817</f>
        <v>9750</v>
      </c>
      <c r="H817" s="81"/>
    </row>
    <row r="818" spans="1:8" ht="15">
      <c r="A818" s="52" t="s">
        <v>158</v>
      </c>
      <c r="B818" s="53" t="s">
        <v>983</v>
      </c>
      <c r="C818" s="87" t="s">
        <v>996</v>
      </c>
      <c r="D818" s="52" t="s">
        <v>997</v>
      </c>
      <c r="E818" s="52">
        <v>30</v>
      </c>
      <c r="F818" s="32">
        <v>140</v>
      </c>
      <c r="G818" s="32">
        <f>E818*F818</f>
        <v>4200</v>
      </c>
      <c r="H818" s="81"/>
    </row>
    <row r="819" spans="1:8" ht="15">
      <c r="A819" s="52" t="s">
        <v>166</v>
      </c>
      <c r="B819" s="53" t="s">
        <v>981</v>
      </c>
      <c r="C819" s="87" t="s">
        <v>676</v>
      </c>
      <c r="D819" s="52" t="s">
        <v>998</v>
      </c>
      <c r="E819" s="52">
        <v>100</v>
      </c>
      <c r="F819" s="32">
        <v>140</v>
      </c>
      <c r="G819" s="32">
        <f>E819*F819</f>
        <v>14000</v>
      </c>
      <c r="H819" s="81"/>
    </row>
    <row r="820" spans="1:8" ht="15">
      <c r="A820" s="52" t="s">
        <v>170</v>
      </c>
      <c r="B820" s="53" t="s">
        <v>983</v>
      </c>
      <c r="C820" s="87" t="s">
        <v>676</v>
      </c>
      <c r="D820" s="52" t="s">
        <v>998</v>
      </c>
      <c r="E820" s="52">
        <v>84</v>
      </c>
      <c r="F820" s="32">
        <v>140</v>
      </c>
      <c r="G820" s="32">
        <f>E820*F820</f>
        <v>11760</v>
      </c>
      <c r="H820" s="81"/>
    </row>
    <row r="821" spans="1:8" ht="15">
      <c r="A821" s="52" t="s">
        <v>175</v>
      </c>
      <c r="B821" s="53" t="s">
        <v>981</v>
      </c>
      <c r="C821" s="87" t="s">
        <v>999</v>
      </c>
      <c r="D821" s="52" t="s">
        <v>998</v>
      </c>
      <c r="E821" s="52">
        <v>30</v>
      </c>
      <c r="F821" s="32">
        <v>150</v>
      </c>
      <c r="G821" s="32">
        <f>E821*F821</f>
        <v>4500</v>
      </c>
      <c r="H821" s="81"/>
    </row>
    <row r="822" spans="1:8" ht="15">
      <c r="A822" s="52" t="s">
        <v>180</v>
      </c>
      <c r="B822" s="53" t="s">
        <v>983</v>
      </c>
      <c r="C822" s="87" t="s">
        <v>676</v>
      </c>
      <c r="D822" s="52" t="s">
        <v>1000</v>
      </c>
      <c r="E822" s="52">
        <v>20</v>
      </c>
      <c r="F822" s="32">
        <v>150</v>
      </c>
      <c r="G822" s="32">
        <f>E822*F822</f>
        <v>3000</v>
      </c>
      <c r="H822" s="81"/>
    </row>
    <row r="823" spans="1:8" ht="15">
      <c r="A823" s="52" t="s">
        <v>184</v>
      </c>
      <c r="B823" s="53" t="s">
        <v>981</v>
      </c>
      <c r="C823" s="87" t="s">
        <v>674</v>
      </c>
      <c r="D823" s="52" t="s">
        <v>1001</v>
      </c>
      <c r="E823" s="52">
        <v>160</v>
      </c>
      <c r="F823" s="32">
        <v>160</v>
      </c>
      <c r="G823" s="32">
        <f>E823*F823</f>
        <v>25600</v>
      </c>
      <c r="H823" s="81"/>
    </row>
    <row r="824" spans="1:8" ht="15">
      <c r="A824" s="52" t="s">
        <v>189</v>
      </c>
      <c r="B824" s="53" t="s">
        <v>983</v>
      </c>
      <c r="C824" s="87" t="s">
        <v>674</v>
      </c>
      <c r="D824" s="52" t="s">
        <v>1001</v>
      </c>
      <c r="E824" s="52">
        <v>100</v>
      </c>
      <c r="F824" s="32">
        <v>170</v>
      </c>
      <c r="G824" s="32">
        <f>E824*F824</f>
        <v>17000</v>
      </c>
      <c r="H824" s="81"/>
    </row>
    <row r="825" spans="1:8" ht="15">
      <c r="A825" s="52" t="s">
        <v>192</v>
      </c>
      <c r="B825" s="53" t="s">
        <v>981</v>
      </c>
      <c r="C825" s="87" t="s">
        <v>996</v>
      </c>
      <c r="D825" s="52" t="s">
        <v>1002</v>
      </c>
      <c r="E825" s="52">
        <v>160</v>
      </c>
      <c r="F825" s="32">
        <v>130</v>
      </c>
      <c r="G825" s="32">
        <f>E825*F825</f>
        <v>20800</v>
      </c>
      <c r="H825" s="81"/>
    </row>
    <row r="826" spans="1:8" ht="15">
      <c r="A826" s="52" t="s">
        <v>197</v>
      </c>
      <c r="B826" s="53" t="s">
        <v>983</v>
      </c>
      <c r="C826" s="87" t="s">
        <v>996</v>
      </c>
      <c r="D826" s="52" t="s">
        <v>1002</v>
      </c>
      <c r="E826" s="52">
        <v>80</v>
      </c>
      <c r="F826" s="32">
        <v>150</v>
      </c>
      <c r="G826" s="32">
        <f>E826*F826</f>
        <v>12000</v>
      </c>
      <c r="H826" s="81"/>
    </row>
    <row r="827" spans="1:8" ht="15">
      <c r="A827" s="52" t="s">
        <v>200</v>
      </c>
      <c r="B827" s="53" t="s">
        <v>981</v>
      </c>
      <c r="C827" s="87" t="s">
        <v>999</v>
      </c>
      <c r="D827" s="52" t="s">
        <v>1002</v>
      </c>
      <c r="E827" s="52">
        <v>20</v>
      </c>
      <c r="F827" s="32">
        <v>180</v>
      </c>
      <c r="G827" s="32">
        <f>E827*F827</f>
        <v>3600</v>
      </c>
      <c r="H827" s="81"/>
    </row>
    <row r="828" spans="1:8" ht="15">
      <c r="A828" s="52" t="s">
        <v>203</v>
      </c>
      <c r="B828" s="53" t="s">
        <v>983</v>
      </c>
      <c r="C828" s="87" t="s">
        <v>999</v>
      </c>
      <c r="D828" s="52" t="s">
        <v>1002</v>
      </c>
      <c r="E828" s="52">
        <v>20</v>
      </c>
      <c r="F828" s="32">
        <v>200</v>
      </c>
      <c r="G828" s="32">
        <f>E828*F828</f>
        <v>4000</v>
      </c>
      <c r="H828" s="81"/>
    </row>
    <row r="829" spans="1:8" ht="15">
      <c r="A829" s="52" t="s">
        <v>205</v>
      </c>
      <c r="B829" s="53" t="s">
        <v>981</v>
      </c>
      <c r="C829" s="87" t="s">
        <v>996</v>
      </c>
      <c r="D829" s="52" t="s">
        <v>1003</v>
      </c>
      <c r="E829" s="52">
        <v>20</v>
      </c>
      <c r="F829" s="32">
        <v>140</v>
      </c>
      <c r="G829" s="32">
        <f>E829*F829</f>
        <v>2800</v>
      </c>
      <c r="H829" s="81"/>
    </row>
    <row r="830" spans="1:8" ht="15">
      <c r="A830" s="52"/>
      <c r="B830" s="53" t="s">
        <v>983</v>
      </c>
      <c r="C830" s="87" t="s">
        <v>996</v>
      </c>
      <c r="D830" s="52" t="s">
        <v>1003</v>
      </c>
      <c r="E830" s="52">
        <v>20</v>
      </c>
      <c r="F830" s="32">
        <v>160</v>
      </c>
      <c r="G830" s="32">
        <f>E830*F830</f>
        <v>3200</v>
      </c>
      <c r="H830" s="81"/>
    </row>
    <row r="831" spans="1:8" ht="15">
      <c r="A831" s="52"/>
      <c r="B831" s="53" t="s">
        <v>981</v>
      </c>
      <c r="C831" s="87" t="s">
        <v>674</v>
      </c>
      <c r="D831" s="52" t="s">
        <v>1004</v>
      </c>
      <c r="E831" s="52">
        <v>45</v>
      </c>
      <c r="F831" s="32">
        <v>170</v>
      </c>
      <c r="G831" s="32">
        <f>E831*F831</f>
        <v>7650</v>
      </c>
      <c r="H831" s="81"/>
    </row>
    <row r="832" spans="2:8" ht="15">
      <c r="B832" s="53" t="s">
        <v>983</v>
      </c>
      <c r="C832" s="87" t="s">
        <v>674</v>
      </c>
      <c r="D832" s="52" t="s">
        <v>1004</v>
      </c>
      <c r="E832" s="52">
        <v>20</v>
      </c>
      <c r="F832" s="32">
        <v>180</v>
      </c>
      <c r="G832" s="32">
        <f>E832*F832</f>
        <v>3600</v>
      </c>
      <c r="H832" s="81"/>
    </row>
    <row r="833" spans="3:7" ht="15">
      <c r="C833" s="87"/>
      <c r="D833" s="52"/>
      <c r="E833" s="68"/>
      <c r="F833" s="69"/>
      <c r="G833" s="69"/>
    </row>
    <row r="834" spans="2:7" ht="15">
      <c r="B834" s="53"/>
      <c r="C834" s="87"/>
      <c r="D834" s="52"/>
      <c r="E834" s="88">
        <f>SUM(E795:E832)</f>
      </c>
      <c r="F834" s="89">
        <f>SUM(F795:F832)</f>
        <v>5130</v>
      </c>
      <c r="G834" s="89">
        <f>SUM(G795:G832)</f>
        <v>284150</v>
      </c>
    </row>
    <row r="835" ht="15">
      <c r="H835" s="53"/>
    </row>
    <row r="836" ht="15">
      <c r="H836" s="53"/>
    </row>
    <row r="837" spans="2:8" ht="15">
      <c r="B837" s="53"/>
      <c r="C837" s="53"/>
      <c r="D837" s="68"/>
      <c r="E837" s="68"/>
      <c r="F837" s="69"/>
      <c r="G837" s="69"/>
      <c r="H837" s="87"/>
    </row>
    <row r="838" spans="2:8" ht="15">
      <c r="B838" s="53"/>
      <c r="C838" s="53"/>
      <c r="D838" s="68"/>
      <c r="E838" s="68"/>
      <c r="F838" s="69"/>
      <c r="G838" s="69"/>
      <c r="H838" s="53"/>
    </row>
    <row r="839" spans="2:8" ht="15">
      <c r="B839" s="53"/>
      <c r="C839" s="87"/>
      <c r="D839" s="52"/>
      <c r="E839" s="181"/>
      <c r="F839" s="182"/>
      <c r="G839" s="182"/>
      <c r="H839" s="53"/>
    </row>
    <row r="840" spans="1:8" ht="15">
      <c r="A840" s="52"/>
      <c r="B840" s="53"/>
      <c r="C840" s="53"/>
      <c r="D840" s="68"/>
      <c r="E840" s="68"/>
      <c r="F840" s="69"/>
      <c r="G840" s="69"/>
      <c r="H840" s="53"/>
    </row>
    <row r="841" spans="1:8" ht="15">
      <c r="A841" s="52"/>
      <c r="B841" s="176" t="s">
        <v>1005</v>
      </c>
      <c r="F841" s="69"/>
      <c r="G841" s="69"/>
      <c r="H841" s="53"/>
    </row>
    <row r="842" spans="1:8" ht="15">
      <c r="A842" s="52"/>
      <c r="B842" s="53"/>
      <c r="F842" s="69"/>
      <c r="G842" s="69"/>
      <c r="H842" s="53"/>
    </row>
    <row r="843" spans="1:8" ht="15">
      <c r="A843" s="149"/>
      <c r="B843" s="179" t="s">
        <v>1006</v>
      </c>
      <c r="C843" s="115"/>
      <c r="D843" s="116"/>
      <c r="E843" s="117"/>
      <c r="F843" s="69"/>
      <c r="G843" s="69"/>
      <c r="H843" s="53"/>
    </row>
    <row r="844" spans="2:8" ht="15">
      <c r="B844" s="53"/>
      <c r="C844" s="53"/>
      <c r="D844" s="68"/>
      <c r="E844" s="68"/>
      <c r="F844" s="32"/>
      <c r="G844" s="32"/>
      <c r="H844" s="53"/>
    </row>
    <row r="845" spans="1:8" ht="15">
      <c r="A845" s="52"/>
      <c r="B845" s="85"/>
      <c r="C845" s="53"/>
      <c r="D845" s="68"/>
      <c r="E845" s="68"/>
      <c r="F845" s="69"/>
      <c r="G845" s="69"/>
      <c r="H845" s="53"/>
    </row>
    <row r="846" spans="1:8" ht="15">
      <c r="A846" s="52" t="s">
        <v>611</v>
      </c>
      <c r="B846" s="53" t="s">
        <v>977</v>
      </c>
      <c r="C846" s="53" t="s">
        <v>978</v>
      </c>
      <c r="D846" s="52" t="s">
        <v>979</v>
      </c>
      <c r="E846" s="52" t="s">
        <v>9</v>
      </c>
      <c r="F846" s="32" t="s">
        <v>231</v>
      </c>
      <c r="G846" s="32" t="s">
        <v>232</v>
      </c>
      <c r="H846" s="163" t="s">
        <v>1007</v>
      </c>
    </row>
    <row r="847" spans="1:8" ht="15">
      <c r="A847" s="52" t="s">
        <v>32</v>
      </c>
      <c r="B847" s="53"/>
      <c r="C847" s="53" t="s">
        <v>1008</v>
      </c>
      <c r="D847" s="52"/>
      <c r="E847" s="52" t="s">
        <v>18</v>
      </c>
      <c r="F847" s="32" t="s">
        <v>236</v>
      </c>
      <c r="G847" s="32" t="s">
        <v>237</v>
      </c>
      <c r="H847" s="87" t="s">
        <v>314</v>
      </c>
    </row>
    <row r="848" spans="1:8" ht="15">
      <c r="A848" s="52" t="s">
        <v>37</v>
      </c>
      <c r="B848" s="53"/>
      <c r="C848" s="53"/>
      <c r="D848" s="68"/>
      <c r="E848" s="170"/>
      <c r="F848" s="183"/>
      <c r="G848" s="183"/>
      <c r="H848" s="163"/>
    </row>
    <row r="849" spans="1:8" ht="15">
      <c r="A849" s="52" t="s">
        <v>41</v>
      </c>
      <c r="B849" s="53" t="s">
        <v>981</v>
      </c>
      <c r="C849" s="87" t="s">
        <v>674</v>
      </c>
      <c r="D849" s="52" t="s">
        <v>1009</v>
      </c>
      <c r="E849" s="52">
        <v>30</v>
      </c>
      <c r="F849" s="32">
        <v>150</v>
      </c>
      <c r="G849" s="32">
        <f>E849*F849</f>
        <v>4500</v>
      </c>
      <c r="H849" s="87"/>
    </row>
    <row r="850" spans="1:8" ht="15">
      <c r="A850" s="52" t="s">
        <v>46</v>
      </c>
      <c r="B850" s="53" t="s">
        <v>983</v>
      </c>
      <c r="C850" s="87" t="s">
        <v>674</v>
      </c>
      <c r="D850" s="52" t="s">
        <v>1009</v>
      </c>
      <c r="E850" s="52">
        <v>30</v>
      </c>
      <c r="F850" s="32">
        <v>160</v>
      </c>
      <c r="G850" s="32">
        <f>E850*F850</f>
        <v>4800</v>
      </c>
      <c r="H850" s="87"/>
    </row>
    <row r="851" spans="1:8" ht="15">
      <c r="A851" s="52" t="s">
        <v>50</v>
      </c>
      <c r="B851" s="53" t="s">
        <v>981</v>
      </c>
      <c r="C851" s="87" t="s">
        <v>999</v>
      </c>
      <c r="D851" s="52" t="s">
        <v>1010</v>
      </c>
      <c r="E851" s="52">
        <v>20</v>
      </c>
      <c r="F851" s="32">
        <v>330</v>
      </c>
      <c r="G851" s="32">
        <f>E851*F851</f>
        <v>6600</v>
      </c>
      <c r="H851" s="87"/>
    </row>
    <row r="852" spans="1:8" ht="15">
      <c r="A852" s="52" t="s">
        <v>54</v>
      </c>
      <c r="B852" s="53" t="s">
        <v>983</v>
      </c>
      <c r="C852" s="87" t="s">
        <v>999</v>
      </c>
      <c r="D852" s="52" t="s">
        <v>1010</v>
      </c>
      <c r="E852" s="52">
        <v>20</v>
      </c>
      <c r="F852" s="32">
        <v>330</v>
      </c>
      <c r="G852" s="32">
        <f>E852*F852</f>
        <v>6600</v>
      </c>
      <c r="H852" s="87"/>
    </row>
    <row r="853" spans="1:8" ht="15">
      <c r="A853" s="52" t="s">
        <v>60</v>
      </c>
      <c r="B853" s="53" t="s">
        <v>981</v>
      </c>
      <c r="C853" s="87" t="s">
        <v>996</v>
      </c>
      <c r="D853" s="52" t="s">
        <v>1011</v>
      </c>
      <c r="E853" s="52">
        <v>350</v>
      </c>
      <c r="F853" s="32">
        <v>150</v>
      </c>
      <c r="G853" s="32">
        <f>E853*F853</f>
        <v>52500</v>
      </c>
      <c r="H853" s="87"/>
    </row>
    <row r="854" spans="1:8" ht="15">
      <c r="A854" s="52" t="s">
        <v>65</v>
      </c>
      <c r="B854" s="53" t="s">
        <v>983</v>
      </c>
      <c r="C854" s="87" t="s">
        <v>996</v>
      </c>
      <c r="D854" s="52" t="s">
        <v>1011</v>
      </c>
      <c r="E854" s="52">
        <v>40</v>
      </c>
      <c r="F854" s="32">
        <v>170</v>
      </c>
      <c r="G854" s="32">
        <f>E854*F854</f>
        <v>6800</v>
      </c>
      <c r="H854" s="87"/>
    </row>
    <row r="855" spans="1:8" ht="15">
      <c r="A855" s="52" t="s">
        <v>72</v>
      </c>
      <c r="B855" s="53" t="s">
        <v>981</v>
      </c>
      <c r="C855" s="87" t="s">
        <v>999</v>
      </c>
      <c r="D855" s="52" t="s">
        <v>1011</v>
      </c>
      <c r="E855" s="52">
        <v>20</v>
      </c>
      <c r="F855" s="32">
        <v>300</v>
      </c>
      <c r="G855" s="32">
        <f>E855*F855</f>
        <v>6000</v>
      </c>
      <c r="H855" s="87"/>
    </row>
    <row r="856" spans="1:8" ht="15">
      <c r="A856" s="52" t="s">
        <v>77</v>
      </c>
      <c r="B856" s="53" t="s">
        <v>983</v>
      </c>
      <c r="C856" s="87" t="s">
        <v>999</v>
      </c>
      <c r="D856" s="52" t="s">
        <v>1011</v>
      </c>
      <c r="E856" s="52">
        <v>20</v>
      </c>
      <c r="F856" s="32">
        <v>300</v>
      </c>
      <c r="G856" s="32">
        <f>E856*F856</f>
        <v>6000</v>
      </c>
      <c r="H856" s="87"/>
    </row>
    <row r="857" spans="1:8" ht="15">
      <c r="A857" s="52" t="s">
        <v>81</v>
      </c>
      <c r="B857" s="53" t="s">
        <v>981</v>
      </c>
      <c r="C857" s="87" t="s">
        <v>996</v>
      </c>
      <c r="D857" s="52" t="s">
        <v>1012</v>
      </c>
      <c r="E857" s="52">
        <v>20</v>
      </c>
      <c r="F857" s="32">
        <v>200</v>
      </c>
      <c r="G857" s="32">
        <f>E857*F857</f>
        <v>4000</v>
      </c>
      <c r="H857" s="87"/>
    </row>
    <row r="858" spans="1:8" ht="15">
      <c r="A858" s="52" t="s">
        <v>86</v>
      </c>
      <c r="B858" s="53" t="s">
        <v>983</v>
      </c>
      <c r="C858" s="87" t="s">
        <v>996</v>
      </c>
      <c r="D858" s="52" t="s">
        <v>1012</v>
      </c>
      <c r="E858" s="52">
        <v>12</v>
      </c>
      <c r="F858" s="32">
        <v>260</v>
      </c>
      <c r="G858" s="32">
        <f>E858*F858</f>
        <v>3120</v>
      </c>
      <c r="H858" s="53"/>
    </row>
    <row r="859" spans="1:8" ht="15">
      <c r="A859" s="52" t="s">
        <v>89</v>
      </c>
      <c r="B859" s="53" t="s">
        <v>981</v>
      </c>
      <c r="C859" s="87" t="s">
        <v>1013</v>
      </c>
      <c r="D859" s="52" t="s">
        <v>1012</v>
      </c>
      <c r="E859" s="52">
        <v>10</v>
      </c>
      <c r="F859" s="32">
        <v>200</v>
      </c>
      <c r="G859" s="32">
        <f>E859*F859</f>
        <v>2000</v>
      </c>
      <c r="H859" s="87"/>
    </row>
    <row r="860" spans="1:8" ht="15">
      <c r="A860" s="52" t="s">
        <v>93</v>
      </c>
      <c r="B860" s="53" t="s">
        <v>983</v>
      </c>
      <c r="C860" s="87" t="s">
        <v>999</v>
      </c>
      <c r="D860" s="52" t="s">
        <v>1012</v>
      </c>
      <c r="E860" s="52">
        <v>10</v>
      </c>
      <c r="F860" s="32">
        <v>210</v>
      </c>
      <c r="G860" s="32">
        <f>E860*F860</f>
        <v>2100</v>
      </c>
      <c r="H860" s="87"/>
    </row>
    <row r="861" spans="1:8" ht="15">
      <c r="A861" s="52" t="s">
        <v>99</v>
      </c>
      <c r="B861" s="53" t="s">
        <v>981</v>
      </c>
      <c r="C861" s="87" t="s">
        <v>996</v>
      </c>
      <c r="D861" s="52" t="s">
        <v>1014</v>
      </c>
      <c r="E861" s="52">
        <v>20</v>
      </c>
      <c r="F861" s="32">
        <v>400</v>
      </c>
      <c r="G861" s="32">
        <f>E861*F861</f>
        <v>8000</v>
      </c>
      <c r="H861" s="53"/>
    </row>
    <row r="862" spans="1:8" ht="15">
      <c r="A862" s="52" t="s">
        <v>103</v>
      </c>
      <c r="B862" s="53" t="s">
        <v>983</v>
      </c>
      <c r="C862" s="87" t="s">
        <v>996</v>
      </c>
      <c r="D862" s="52" t="s">
        <v>1014</v>
      </c>
      <c r="E862" s="52">
        <v>20</v>
      </c>
      <c r="F862" s="32">
        <v>450</v>
      </c>
      <c r="G862" s="32">
        <f>E862*F862</f>
        <v>9000</v>
      </c>
      <c r="H862" s="53"/>
    </row>
    <row r="863" spans="1:8" ht="15">
      <c r="A863" s="52" t="s">
        <v>106</v>
      </c>
      <c r="B863" s="53" t="s">
        <v>981</v>
      </c>
      <c r="C863" s="87" t="s">
        <v>999</v>
      </c>
      <c r="D863" s="52" t="s">
        <v>1015</v>
      </c>
      <c r="E863" s="52">
        <v>80</v>
      </c>
      <c r="F863" s="32">
        <v>270</v>
      </c>
      <c r="G863" s="32">
        <f>E863*F863</f>
        <v>21600</v>
      </c>
      <c r="H863" s="53"/>
    </row>
    <row r="864" spans="1:8" ht="15">
      <c r="A864" s="52" t="s">
        <v>111</v>
      </c>
      <c r="B864" s="53" t="s">
        <v>983</v>
      </c>
      <c r="C864" s="87" t="s">
        <v>999</v>
      </c>
      <c r="D864" s="52" t="s">
        <v>1015</v>
      </c>
      <c r="E864" s="52">
        <v>80</v>
      </c>
      <c r="F864" s="32">
        <v>220</v>
      </c>
      <c r="G864" s="32">
        <f>E864*F864</f>
        <v>17600</v>
      </c>
      <c r="H864" s="53"/>
    </row>
    <row r="865" spans="1:8" ht="15">
      <c r="A865" s="52" t="s">
        <v>117</v>
      </c>
      <c r="B865" s="53" t="s">
        <v>981</v>
      </c>
      <c r="C865" s="87" t="s">
        <v>1016</v>
      </c>
      <c r="D865" s="52" t="s">
        <v>1017</v>
      </c>
      <c r="E865" s="52">
        <v>5</v>
      </c>
      <c r="F865" s="32">
        <v>300</v>
      </c>
      <c r="G865" s="32">
        <f>E865*F865</f>
        <v>1500</v>
      </c>
      <c r="H865" s="53"/>
    </row>
    <row r="866" spans="1:8" ht="15">
      <c r="A866" s="52" t="s">
        <v>122</v>
      </c>
      <c r="B866" s="53" t="s">
        <v>983</v>
      </c>
      <c r="C866" s="87" t="s">
        <v>1018</v>
      </c>
      <c r="D866" s="52" t="s">
        <v>1019</v>
      </c>
      <c r="E866" s="52">
        <v>10</v>
      </c>
      <c r="F866" s="32">
        <v>450</v>
      </c>
      <c r="G866" s="32">
        <f>E866*F866</f>
        <v>4500</v>
      </c>
      <c r="H866" s="53"/>
    </row>
    <row r="867" spans="1:8" ht="15">
      <c r="A867" s="52" t="s">
        <v>127</v>
      </c>
      <c r="B867" s="53" t="s">
        <v>981</v>
      </c>
      <c r="C867" s="87" t="s">
        <v>1020</v>
      </c>
      <c r="D867" s="52" t="s">
        <v>1021</v>
      </c>
      <c r="E867" s="52">
        <v>10</v>
      </c>
      <c r="F867" s="32">
        <v>250</v>
      </c>
      <c r="G867" s="32">
        <f>E867*F867</f>
        <v>2500</v>
      </c>
      <c r="H867" s="53"/>
    </row>
    <row r="868" spans="1:8" ht="15">
      <c r="A868" s="52" t="s">
        <v>132</v>
      </c>
      <c r="B868" s="53" t="s">
        <v>983</v>
      </c>
      <c r="C868" s="87" t="s">
        <v>999</v>
      </c>
      <c r="D868" s="52" t="s">
        <v>1021</v>
      </c>
      <c r="E868" s="52">
        <v>10</v>
      </c>
      <c r="F868" s="32">
        <v>270</v>
      </c>
      <c r="G868" s="32">
        <f>E868*F868</f>
        <v>2700</v>
      </c>
      <c r="H868" s="53"/>
    </row>
    <row r="869" spans="2:8" ht="15">
      <c r="B869" s="53" t="s">
        <v>981</v>
      </c>
      <c r="C869" s="87" t="s">
        <v>999</v>
      </c>
      <c r="D869" s="52" t="s">
        <v>1022</v>
      </c>
      <c r="E869" s="52">
        <v>30</v>
      </c>
      <c r="F869" s="32">
        <v>450</v>
      </c>
      <c r="G869" s="32">
        <f>E869*F869</f>
        <v>13500</v>
      </c>
      <c r="H869" s="87"/>
    </row>
    <row r="870" spans="2:8" ht="15">
      <c r="B870" s="53" t="s">
        <v>981</v>
      </c>
      <c r="C870" s="87" t="s">
        <v>1013</v>
      </c>
      <c r="D870" s="52" t="s">
        <v>1023</v>
      </c>
      <c r="E870" s="52">
        <v>20</v>
      </c>
      <c r="F870" s="32">
        <v>500</v>
      </c>
      <c r="G870" s="32">
        <f>E870*F870</f>
        <v>10000</v>
      </c>
      <c r="H870" s="87"/>
    </row>
    <row r="871" spans="2:8" ht="15">
      <c r="B871" s="53" t="s">
        <v>983</v>
      </c>
      <c r="C871" s="87" t="s">
        <v>999</v>
      </c>
      <c r="D871" s="52" t="s">
        <v>1023</v>
      </c>
      <c r="E871" s="52">
        <v>20</v>
      </c>
      <c r="F871" s="32">
        <v>500</v>
      </c>
      <c r="G871" s="32">
        <f>E871*F871</f>
        <v>10000</v>
      </c>
      <c r="H871" s="87"/>
    </row>
    <row r="872" spans="3:8" ht="15">
      <c r="C872" s="87"/>
      <c r="D872" s="52"/>
      <c r="E872" s="52"/>
      <c r="F872" s="32"/>
      <c r="G872" s="32"/>
      <c r="H872" s="53"/>
    </row>
    <row r="873" spans="2:8" ht="15">
      <c r="B873" s="53"/>
      <c r="C873" s="87"/>
      <c r="D873" s="52"/>
      <c r="E873" s="88">
        <f>SUM(E849:E872)</f>
      </c>
      <c r="F873" s="89">
        <f>SUM(F849:F872)</f>
        <v>6820</v>
      </c>
      <c r="G873" s="89">
        <f>SUM(G849:G872)</f>
        <v>205920</v>
      </c>
      <c r="H873" s="53"/>
    </row>
    <row r="874" ht="15">
      <c r="H874" s="53"/>
    </row>
    <row r="875" ht="15">
      <c r="H875" s="53"/>
    </row>
    <row r="876" spans="2:8" ht="15">
      <c r="B876" s="53"/>
      <c r="C876" s="53"/>
      <c r="D876" s="68"/>
      <c r="E876" s="68"/>
      <c r="F876" s="32"/>
      <c r="G876" s="32"/>
      <c r="H876" s="53"/>
    </row>
    <row r="877" spans="2:8" ht="15">
      <c r="B877" s="53"/>
      <c r="C877" s="53"/>
      <c r="D877" s="68"/>
      <c r="E877" s="68"/>
      <c r="F877" s="32"/>
      <c r="G877" s="32"/>
      <c r="H877" s="53"/>
    </row>
    <row r="878" spans="2:8" ht="15">
      <c r="B878" s="53"/>
      <c r="C878" s="53"/>
      <c r="D878" s="68"/>
      <c r="E878" s="68"/>
      <c r="F878" s="69"/>
      <c r="G878" s="69"/>
      <c r="H878" s="53"/>
    </row>
    <row r="879" spans="1:8" ht="15">
      <c r="A879" s="52"/>
      <c r="B879" s="53"/>
      <c r="C879" s="53"/>
      <c r="D879" s="68"/>
      <c r="E879" s="68"/>
      <c r="F879" s="69"/>
      <c r="G879" s="69"/>
      <c r="H879" s="53"/>
    </row>
    <row r="880" spans="1:8" ht="15">
      <c r="A880" s="52"/>
      <c r="B880" s="53"/>
      <c r="C880" s="53"/>
      <c r="D880" s="68"/>
      <c r="E880" s="68"/>
      <c r="F880" s="69"/>
      <c r="G880" s="69"/>
      <c r="H880" s="53"/>
    </row>
    <row r="881" spans="1:8" ht="15">
      <c r="A881" s="52"/>
      <c r="B881" s="53"/>
      <c r="C881" s="53"/>
      <c r="D881" s="68"/>
      <c r="E881" s="52"/>
      <c r="F881" s="69"/>
      <c r="G881" s="69"/>
      <c r="H881" s="53"/>
    </row>
    <row r="882" spans="1:8" ht="15">
      <c r="A882" s="52"/>
      <c r="B882" s="53"/>
      <c r="C882" s="53"/>
      <c r="D882" s="68"/>
      <c r="E882" s="52"/>
      <c r="F882" s="69"/>
      <c r="G882" s="69"/>
      <c r="H882" s="53"/>
    </row>
    <row r="883" spans="1:8" ht="15">
      <c r="A883" s="52"/>
      <c r="B883" s="53"/>
      <c r="C883" s="53"/>
      <c r="D883" s="68"/>
      <c r="E883" s="52"/>
      <c r="F883" s="69"/>
      <c r="G883" s="69"/>
      <c r="H883" s="53"/>
    </row>
    <row r="884" spans="1:8" ht="15">
      <c r="A884" s="52"/>
      <c r="B884" s="53"/>
      <c r="C884" s="53"/>
      <c r="D884" s="68"/>
      <c r="E884" s="52"/>
      <c r="F884" s="69"/>
      <c r="G884" s="69"/>
      <c r="H884" s="53"/>
    </row>
    <row r="885" spans="1:8" ht="15">
      <c r="A885" s="52"/>
      <c r="B885" s="53"/>
      <c r="C885" s="53"/>
      <c r="D885" s="68"/>
      <c r="E885" s="52"/>
      <c r="F885" s="69"/>
      <c r="G885" s="69"/>
      <c r="H885" s="53"/>
    </row>
    <row r="886" spans="1:8" ht="15">
      <c r="A886" s="52"/>
      <c r="B886" s="53"/>
      <c r="C886" s="53"/>
      <c r="D886" s="68"/>
      <c r="E886" s="52"/>
      <c r="F886" s="69"/>
      <c r="G886" s="69"/>
      <c r="H886" s="53"/>
    </row>
    <row r="887" spans="2:8" ht="15">
      <c r="B887" s="53"/>
      <c r="C887" s="53"/>
      <c r="D887" s="68"/>
      <c r="E887" s="52"/>
      <c r="F887" s="69"/>
      <c r="G887" s="69"/>
      <c r="H887" s="53"/>
    </row>
    <row r="888" spans="1:8" ht="15">
      <c r="A888" s="149"/>
      <c r="B888" s="53"/>
      <c r="C888" s="53"/>
      <c r="D888" s="68"/>
      <c r="E888" s="68"/>
      <c r="F888" s="69"/>
      <c r="G888" s="69"/>
      <c r="H888" s="53"/>
    </row>
    <row r="889" spans="2:8" ht="15">
      <c r="B889" s="53"/>
      <c r="C889" s="53"/>
      <c r="D889" s="68"/>
      <c r="E889" s="68"/>
      <c r="F889" s="69"/>
      <c r="G889" s="69"/>
      <c r="H889" s="53"/>
    </row>
    <row r="890" spans="1:8" ht="15">
      <c r="A890" s="52"/>
      <c r="B890" s="176" t="s">
        <v>1024</v>
      </c>
      <c r="C890" s="53"/>
      <c r="D890" s="68"/>
      <c r="E890" s="68"/>
      <c r="F890" s="69"/>
      <c r="G890" s="69"/>
      <c r="H890" s="53"/>
    </row>
    <row r="891" spans="1:8" ht="15">
      <c r="A891" s="52"/>
      <c r="B891" s="53"/>
      <c r="G891" s="69"/>
      <c r="H891" s="53"/>
    </row>
    <row r="892" spans="1:8" ht="15">
      <c r="A892" s="52"/>
      <c r="B892" s="179" t="s">
        <v>1025</v>
      </c>
      <c r="C892" s="180"/>
      <c r="D892" s="117"/>
      <c r="E892" s="117"/>
      <c r="F892" s="184"/>
      <c r="G892" s="69"/>
      <c r="H892" s="53"/>
    </row>
    <row r="893" spans="1:8" ht="15">
      <c r="A893" s="52" t="s">
        <v>4</v>
      </c>
      <c r="B893" s="53"/>
      <c r="C893" s="53"/>
      <c r="D893" s="185"/>
      <c r="E893" s="68"/>
      <c r="F893" s="69"/>
      <c r="G893" s="69"/>
      <c r="H893" s="53"/>
    </row>
    <row r="894" spans="1:8" ht="15">
      <c r="A894" s="52"/>
      <c r="B894" s="85"/>
      <c r="C894" s="53"/>
      <c r="D894" s="68"/>
      <c r="E894" s="68"/>
      <c r="F894" s="69"/>
      <c r="G894" s="69"/>
      <c r="H894" s="53"/>
    </row>
    <row r="895" spans="1:8" ht="15">
      <c r="A895" s="52"/>
      <c r="B895" s="53"/>
      <c r="C895" s="53"/>
      <c r="D895" s="68"/>
      <c r="E895" s="68"/>
      <c r="F895" s="69"/>
      <c r="G895" s="69"/>
      <c r="H895" s="53"/>
    </row>
    <row r="896" spans="1:8" ht="15">
      <c r="A896" s="52" t="s">
        <v>611</v>
      </c>
      <c r="B896" s="53"/>
      <c r="C896" s="53"/>
      <c r="D896" s="52" t="s">
        <v>979</v>
      </c>
      <c r="E896" s="52" t="s">
        <v>9</v>
      </c>
      <c r="F896" s="32" t="s">
        <v>231</v>
      </c>
      <c r="G896" s="32" t="s">
        <v>232</v>
      </c>
      <c r="H896" s="163" t="s">
        <v>1007</v>
      </c>
    </row>
    <row r="897" spans="1:8" ht="15">
      <c r="A897" s="52" t="s">
        <v>32</v>
      </c>
      <c r="B897" s="53" t="s">
        <v>977</v>
      </c>
      <c r="C897" s="53"/>
      <c r="D897" s="52"/>
      <c r="E897" s="52" t="s">
        <v>1026</v>
      </c>
      <c r="F897" s="32" t="s">
        <v>236</v>
      </c>
      <c r="G897" s="32" t="s">
        <v>237</v>
      </c>
      <c r="H897" s="163" t="s">
        <v>314</v>
      </c>
    </row>
    <row r="898" spans="1:8" ht="15">
      <c r="A898" s="52" t="s">
        <v>37</v>
      </c>
      <c r="B898" s="53"/>
      <c r="C898" s="53"/>
      <c r="D898" s="68"/>
      <c r="E898" s="52"/>
      <c r="F898" s="32"/>
      <c r="G898" s="32"/>
      <c r="H898" s="87"/>
    </row>
    <row r="899" spans="1:8" ht="15">
      <c r="A899" s="52" t="s">
        <v>41</v>
      </c>
      <c r="B899" s="53" t="s">
        <v>981</v>
      </c>
      <c r="C899" s="87" t="s">
        <v>1027</v>
      </c>
      <c r="D899" s="52" t="s">
        <v>1028</v>
      </c>
      <c r="E899" s="52">
        <v>160</v>
      </c>
      <c r="F899" s="32">
        <v>160</v>
      </c>
      <c r="G899" s="32">
        <f>E899*F899</f>
        <v>25600</v>
      </c>
      <c r="H899" s="87"/>
    </row>
    <row r="900" spans="1:8" ht="15">
      <c r="A900" s="52" t="s">
        <v>46</v>
      </c>
      <c r="B900" s="53" t="s">
        <v>983</v>
      </c>
      <c r="C900" s="87" t="s">
        <v>674</v>
      </c>
      <c r="D900" s="52" t="s">
        <v>1028</v>
      </c>
      <c r="E900" s="52">
        <v>200</v>
      </c>
      <c r="F900" s="32">
        <v>210</v>
      </c>
      <c r="G900" s="32">
        <f>E900*F900</f>
        <v>42000</v>
      </c>
      <c r="H900" s="87"/>
    </row>
    <row r="901" spans="1:8" ht="15">
      <c r="A901" s="52" t="s">
        <v>50</v>
      </c>
      <c r="B901" s="53" t="s">
        <v>981</v>
      </c>
      <c r="C901" s="87" t="s">
        <v>676</v>
      </c>
      <c r="D901" s="52" t="s">
        <v>1029</v>
      </c>
      <c r="E901" s="52">
        <v>200</v>
      </c>
      <c r="F901" s="32">
        <v>280</v>
      </c>
      <c r="G901" s="32">
        <f>E901*F901</f>
        <v>56000</v>
      </c>
      <c r="H901" s="87"/>
    </row>
    <row r="902" spans="1:8" ht="15">
      <c r="A902" s="52" t="s">
        <v>54</v>
      </c>
      <c r="B902" s="53" t="s">
        <v>1030</v>
      </c>
      <c r="C902" s="87"/>
      <c r="D902" s="52" t="s">
        <v>1031</v>
      </c>
      <c r="E902" s="52">
        <v>10</v>
      </c>
      <c r="F902" s="32">
        <v>350</v>
      </c>
      <c r="G902" s="32">
        <f>E902*F902</f>
        <v>3500</v>
      </c>
      <c r="H902" s="87"/>
    </row>
    <row r="903" spans="1:8" ht="15">
      <c r="A903" s="52" t="s">
        <v>60</v>
      </c>
      <c r="B903" s="53" t="s">
        <v>1030</v>
      </c>
      <c r="C903" s="87"/>
      <c r="D903" s="52" t="s">
        <v>1032</v>
      </c>
      <c r="E903" s="52">
        <v>8</v>
      </c>
      <c r="F903" s="32">
        <v>400</v>
      </c>
      <c r="G903" s="32">
        <f>E903*F903</f>
        <v>3200</v>
      </c>
      <c r="H903" s="53"/>
    </row>
    <row r="904" spans="1:8" ht="15">
      <c r="A904" s="52" t="s">
        <v>65</v>
      </c>
      <c r="B904" s="53" t="s">
        <v>1030</v>
      </c>
      <c r="C904" s="87"/>
      <c r="D904" s="52" t="s">
        <v>1033</v>
      </c>
      <c r="E904" s="52">
        <v>10</v>
      </c>
      <c r="F904" s="32">
        <v>300</v>
      </c>
      <c r="G904" s="32">
        <f>E904*F904</f>
        <v>3000</v>
      </c>
      <c r="H904" s="53"/>
    </row>
    <row r="905" spans="1:8" ht="15">
      <c r="A905" s="52" t="s">
        <v>72</v>
      </c>
      <c r="B905" s="53" t="s">
        <v>1030</v>
      </c>
      <c r="C905" s="87"/>
      <c r="D905" s="52" t="s">
        <v>1034</v>
      </c>
      <c r="E905" s="52">
        <v>8</v>
      </c>
      <c r="F905" s="32">
        <v>580</v>
      </c>
      <c r="G905" s="32">
        <f>E905*F905</f>
        <v>4640</v>
      </c>
      <c r="H905" s="53"/>
    </row>
    <row r="906" spans="1:8" ht="15">
      <c r="A906" s="52" t="s">
        <v>77</v>
      </c>
      <c r="B906" s="53" t="s">
        <v>981</v>
      </c>
      <c r="C906" s="87"/>
      <c r="D906" s="52" t="s">
        <v>1035</v>
      </c>
      <c r="E906" s="52">
        <v>5</v>
      </c>
      <c r="F906" s="32">
        <v>300</v>
      </c>
      <c r="G906" s="32">
        <f>E906*F906</f>
        <v>1500</v>
      </c>
      <c r="H906" s="53"/>
    </row>
    <row r="907" spans="1:8" ht="15">
      <c r="A907" s="52" t="s">
        <v>81</v>
      </c>
      <c r="B907" s="53" t="s">
        <v>983</v>
      </c>
      <c r="C907" s="87"/>
      <c r="D907" s="52" t="s">
        <v>1035</v>
      </c>
      <c r="E907" s="52">
        <v>5</v>
      </c>
      <c r="F907" s="32">
        <v>400</v>
      </c>
      <c r="G907" s="32">
        <f>E907*F907</f>
        <v>2000</v>
      </c>
      <c r="H907" s="53"/>
    </row>
    <row r="908" spans="1:8" ht="15">
      <c r="A908" s="52" t="s">
        <v>86</v>
      </c>
      <c r="B908" s="53" t="s">
        <v>1030</v>
      </c>
      <c r="C908" s="87"/>
      <c r="D908" s="52" t="s">
        <v>1036</v>
      </c>
      <c r="E908" s="52">
        <v>5</v>
      </c>
      <c r="F908" s="32">
        <v>450</v>
      </c>
      <c r="G908" s="32">
        <f>E908*F908</f>
        <v>2250</v>
      </c>
      <c r="H908" s="53"/>
    </row>
    <row r="909" spans="1:8" ht="15">
      <c r="A909" s="52" t="s">
        <v>89</v>
      </c>
      <c r="B909" s="53" t="s">
        <v>1030</v>
      </c>
      <c r="C909" s="87"/>
      <c r="D909" s="52" t="s">
        <v>1037</v>
      </c>
      <c r="E909" s="52">
        <v>20</v>
      </c>
      <c r="F909" s="32">
        <v>300</v>
      </c>
      <c r="G909" s="32">
        <f>E909*F909</f>
        <v>6000</v>
      </c>
      <c r="H909" s="53"/>
    </row>
    <row r="910" spans="1:8" ht="15">
      <c r="A910" s="52" t="s">
        <v>93</v>
      </c>
      <c r="B910" s="53" t="s">
        <v>1030</v>
      </c>
      <c r="C910" s="87"/>
      <c r="D910" s="52" t="s">
        <v>1038</v>
      </c>
      <c r="E910" s="52">
        <v>30</v>
      </c>
      <c r="F910" s="32">
        <v>730</v>
      </c>
      <c r="G910" s="32">
        <f>E910*F910</f>
        <v>21900</v>
      </c>
      <c r="H910" s="53"/>
    </row>
    <row r="911" spans="1:8" ht="15">
      <c r="A911" s="52" t="s">
        <v>99</v>
      </c>
      <c r="B911" s="53" t="s">
        <v>1030</v>
      </c>
      <c r="C911" s="87"/>
      <c r="D911" s="52" t="s">
        <v>1039</v>
      </c>
      <c r="E911" s="52">
        <v>10</v>
      </c>
      <c r="F911" s="32">
        <v>800</v>
      </c>
      <c r="G911" s="32">
        <f>E911*F911</f>
        <v>8000</v>
      </c>
      <c r="H911" s="53"/>
    </row>
    <row r="912" spans="1:8" ht="15">
      <c r="A912" s="52" t="s">
        <v>103</v>
      </c>
      <c r="B912" s="53" t="s">
        <v>1030</v>
      </c>
      <c r="C912" s="87"/>
      <c r="D912" s="52" t="s">
        <v>1040</v>
      </c>
      <c r="E912" s="52">
        <v>30</v>
      </c>
      <c r="F912" s="32">
        <v>700</v>
      </c>
      <c r="G912" s="32">
        <f>E912*F912</f>
        <v>21000</v>
      </c>
      <c r="H912" s="53"/>
    </row>
    <row r="913" spans="1:8" ht="15">
      <c r="A913" s="52" t="s">
        <v>106</v>
      </c>
      <c r="B913" s="53" t="s">
        <v>1030</v>
      </c>
      <c r="C913" s="87"/>
      <c r="D913" s="52" t="s">
        <v>1041</v>
      </c>
      <c r="E913" s="52">
        <v>40</v>
      </c>
      <c r="F913" s="32">
        <v>565</v>
      </c>
      <c r="G913" s="32">
        <f>E913*F913</f>
        <v>22600</v>
      </c>
      <c r="H913" s="53"/>
    </row>
    <row r="914" spans="1:8" ht="15">
      <c r="A914" s="52" t="s">
        <v>111</v>
      </c>
      <c r="B914" s="53" t="s">
        <v>1030</v>
      </c>
      <c r="C914" s="87"/>
      <c r="D914" s="52" t="s">
        <v>1042</v>
      </c>
      <c r="E914" s="52">
        <v>20</v>
      </c>
      <c r="F914" s="32">
        <v>500</v>
      </c>
      <c r="G914" s="32">
        <f>E914*F914</f>
        <v>10000</v>
      </c>
      <c r="H914" s="53"/>
    </row>
    <row r="915" spans="1:8" ht="15">
      <c r="A915" s="52" t="s">
        <v>117</v>
      </c>
      <c r="B915" s="53" t="s">
        <v>1030</v>
      </c>
      <c r="C915" s="87"/>
      <c r="D915" s="52" t="s">
        <v>1043</v>
      </c>
      <c r="E915" s="52">
        <v>5</v>
      </c>
      <c r="F915" s="32">
        <v>1200</v>
      </c>
      <c r="G915" s="32">
        <f>E915*F915</f>
        <v>6000</v>
      </c>
      <c r="H915" s="53"/>
    </row>
    <row r="916" spans="1:8" ht="15">
      <c r="A916" s="52" t="s">
        <v>122</v>
      </c>
      <c r="B916" s="53" t="s">
        <v>1030</v>
      </c>
      <c r="C916" s="87"/>
      <c r="D916" s="52" t="s">
        <v>1044</v>
      </c>
      <c r="E916" s="52">
        <v>5</v>
      </c>
      <c r="F916" s="32">
        <v>380</v>
      </c>
      <c r="G916" s="32">
        <f>E916*F916</f>
        <v>1900</v>
      </c>
      <c r="H916" s="53"/>
    </row>
    <row r="917" spans="1:8" ht="15">
      <c r="A917" s="52" t="s">
        <v>127</v>
      </c>
      <c r="B917" s="53" t="s">
        <v>1045</v>
      </c>
      <c r="C917" s="87"/>
      <c r="D917" s="52" t="s">
        <v>1041</v>
      </c>
      <c r="E917" s="52">
        <v>20</v>
      </c>
      <c r="F917" s="32">
        <v>40</v>
      </c>
      <c r="G917" s="32">
        <f>E917*F917</f>
        <v>800</v>
      </c>
      <c r="H917" s="53"/>
    </row>
    <row r="918" spans="1:8" ht="15">
      <c r="A918" s="52" t="s">
        <v>132</v>
      </c>
      <c r="B918" s="53" t="s">
        <v>1045</v>
      </c>
      <c r="C918" s="87"/>
      <c r="D918" s="52" t="s">
        <v>1038</v>
      </c>
      <c r="E918" s="52">
        <v>30</v>
      </c>
      <c r="F918" s="32">
        <v>40</v>
      </c>
      <c r="G918" s="32">
        <f>E918*F918</f>
        <v>1200</v>
      </c>
      <c r="H918" s="53"/>
    </row>
    <row r="919" spans="1:8" ht="15">
      <c r="A919" s="52" t="s">
        <v>137</v>
      </c>
      <c r="B919" s="53" t="s">
        <v>1045</v>
      </c>
      <c r="C919" s="87"/>
      <c r="D919" s="52" t="s">
        <v>1046</v>
      </c>
      <c r="E919" s="52">
        <v>30</v>
      </c>
      <c r="F919" s="32">
        <v>35</v>
      </c>
      <c r="G919" s="32">
        <f>E919*F919</f>
        <v>1050</v>
      </c>
      <c r="H919" s="53"/>
    </row>
    <row r="920" spans="1:8" ht="15">
      <c r="A920" s="52" t="s">
        <v>141</v>
      </c>
      <c r="B920" s="53" t="s">
        <v>1047</v>
      </c>
      <c r="C920" s="87"/>
      <c r="D920" s="52" t="s">
        <v>1041</v>
      </c>
      <c r="E920" s="52">
        <v>30</v>
      </c>
      <c r="F920" s="32">
        <v>15</v>
      </c>
      <c r="G920" s="32">
        <f>E920*F920</f>
        <v>450</v>
      </c>
      <c r="H920" s="53"/>
    </row>
    <row r="921" spans="2:8" ht="15">
      <c r="B921" s="53" t="s">
        <v>1047</v>
      </c>
      <c r="C921" s="87"/>
      <c r="D921" s="52" t="s">
        <v>1042</v>
      </c>
      <c r="E921" s="52">
        <v>30</v>
      </c>
      <c r="F921" s="32">
        <v>20</v>
      </c>
      <c r="G921" s="32">
        <f>E921*F921</f>
        <v>600</v>
      </c>
      <c r="H921" s="53"/>
    </row>
    <row r="922" spans="2:8" ht="15">
      <c r="B922" s="53" t="s">
        <v>1047</v>
      </c>
      <c r="C922" s="87"/>
      <c r="D922" s="52" t="s">
        <v>1038</v>
      </c>
      <c r="E922" s="52">
        <v>30</v>
      </c>
      <c r="F922" s="32">
        <v>20</v>
      </c>
      <c r="G922" s="32">
        <f>E922*F922</f>
        <v>600</v>
      </c>
      <c r="H922" s="53"/>
    </row>
    <row r="923" spans="2:8" ht="15">
      <c r="B923" s="53" t="s">
        <v>1047</v>
      </c>
      <c r="C923" s="87"/>
      <c r="D923" s="52" t="s">
        <v>1048</v>
      </c>
      <c r="E923" s="52">
        <v>30</v>
      </c>
      <c r="F923" s="32">
        <v>20</v>
      </c>
      <c r="G923" s="32">
        <f>E923*F923</f>
        <v>600</v>
      </c>
      <c r="H923" s="53"/>
    </row>
    <row r="924" ht="15">
      <c r="H924" s="53"/>
    </row>
    <row r="925" spans="2:8" ht="15">
      <c r="B925" s="53"/>
      <c r="C925" s="87"/>
      <c r="D925" s="52"/>
      <c r="H925" s="53"/>
    </row>
    <row r="926" spans="1:8" ht="15">
      <c r="A926" s="52"/>
      <c r="B926" s="53"/>
      <c r="C926" s="53"/>
      <c r="D926" s="68"/>
      <c r="E926" s="88">
        <f>SUM(E899:E925)</f>
      </c>
      <c r="F926" s="89">
        <f>SUM(F899:F925)</f>
        <v>8795</v>
      </c>
      <c r="G926" s="89">
        <f>SUM(G899:G925)</f>
        <v>246390</v>
      </c>
      <c r="H926" s="53"/>
    </row>
    <row r="927" spans="1:8" ht="17.25">
      <c r="A927" s="52"/>
      <c r="B927" s="53"/>
      <c r="C927" s="53"/>
      <c r="D927" s="186"/>
      <c r="E927" s="183"/>
      <c r="F927" s="183"/>
      <c r="G927" s="183"/>
      <c r="H927" s="53"/>
    </row>
    <row r="928" spans="1:8" ht="15">
      <c r="A928" s="52"/>
      <c r="B928" s="53"/>
      <c r="C928" s="53"/>
      <c r="D928" s="68"/>
      <c r="E928" s="68"/>
      <c r="F928" s="69"/>
      <c r="G928" s="69"/>
      <c r="H928" s="53"/>
    </row>
    <row r="929" spans="1:8" ht="15">
      <c r="A929" s="52"/>
      <c r="B929" s="53"/>
      <c r="C929" s="53"/>
      <c r="D929" s="68"/>
      <c r="E929" s="32">
        <v>246390</v>
      </c>
      <c r="G929" s="69"/>
      <c r="H929" s="53"/>
    </row>
    <row r="930" spans="1:8" ht="15">
      <c r="A930" s="52"/>
      <c r="B930" s="53"/>
      <c r="C930" s="53"/>
      <c r="D930" s="68"/>
      <c r="E930" s="32">
        <v>205920</v>
      </c>
      <c r="G930" s="69"/>
      <c r="H930" s="53"/>
    </row>
    <row r="931" spans="1:8" ht="15">
      <c r="A931" s="52"/>
      <c r="B931" s="53"/>
      <c r="C931" s="53"/>
      <c r="D931" s="68"/>
      <c r="E931" s="32">
        <v>284150</v>
      </c>
      <c r="G931" s="69"/>
      <c r="H931" s="53"/>
    </row>
    <row r="932" spans="1:8" ht="15">
      <c r="A932" s="52"/>
      <c r="B932" s="53"/>
      <c r="C932" s="53"/>
      <c r="D932" s="68"/>
      <c r="E932" s="32"/>
      <c r="G932" s="187" t="s">
        <v>1049</v>
      </c>
      <c r="H932" s="53"/>
    </row>
    <row r="933" spans="1:8" ht="15">
      <c r="A933" s="52"/>
      <c r="B933" s="53"/>
      <c r="C933" s="53"/>
      <c r="D933" s="68"/>
      <c r="E933" s="188">
        <f>SUM(E929:E932)</f>
        <v>736460</v>
      </c>
      <c r="F933" s="189">
        <v>4.0468</v>
      </c>
      <c r="G933" s="188">
        <f>E933/F933</f>
        <v>181985.7665315805</v>
      </c>
      <c r="H933" s="53"/>
    </row>
    <row r="934" spans="1:8" ht="15">
      <c r="A934" s="52"/>
      <c r="B934" s="53"/>
      <c r="C934" s="53"/>
      <c r="D934" s="68"/>
      <c r="E934" s="68"/>
      <c r="F934" s="69"/>
      <c r="G934" s="69"/>
      <c r="H934" s="53"/>
    </row>
    <row r="935" spans="1:8" ht="15">
      <c r="A935" s="52"/>
      <c r="B935" s="53"/>
      <c r="C935" s="53"/>
      <c r="D935" s="68"/>
      <c r="E935" s="68"/>
      <c r="F935" s="69"/>
      <c r="G935" s="69"/>
      <c r="H935" s="53"/>
    </row>
    <row r="936" spans="1:8" ht="15">
      <c r="A936" s="52"/>
      <c r="B936" s="53"/>
      <c r="C936" s="53"/>
      <c r="D936" s="68"/>
      <c r="E936" s="68"/>
      <c r="F936" s="69"/>
      <c r="G936" s="69"/>
      <c r="H936" s="53"/>
    </row>
    <row r="937" spans="1:8" ht="15">
      <c r="A937" s="52"/>
      <c r="B937" s="53"/>
      <c r="C937" s="53"/>
      <c r="D937" s="68"/>
      <c r="E937" s="68"/>
      <c r="F937" s="69"/>
      <c r="G937" s="69"/>
      <c r="H937" s="53"/>
    </row>
    <row r="938" spans="1:7" ht="15">
      <c r="A938" s="52"/>
      <c r="B938" s="53"/>
      <c r="C938" s="53"/>
      <c r="D938" s="68"/>
      <c r="E938" s="68"/>
      <c r="F938" s="69"/>
      <c r="G938" s="69"/>
    </row>
    <row r="939" spans="1:7" ht="15">
      <c r="A939" s="52"/>
      <c r="B939" s="53"/>
      <c r="C939" s="53"/>
      <c r="D939" s="68"/>
      <c r="E939" s="68"/>
      <c r="F939" s="69"/>
      <c r="G939" s="69"/>
    </row>
    <row r="940" spans="1:2" ht="15">
      <c r="A940" s="52"/>
      <c r="B940" s="53"/>
    </row>
    <row r="941" ht="15">
      <c r="A941" s="52"/>
    </row>
    <row r="942" ht="15">
      <c r="A942" s="52"/>
    </row>
    <row r="943" spans="1:2" ht="15">
      <c r="A943" s="52"/>
      <c r="B943" s="77" t="s">
        <v>1050</v>
      </c>
    </row>
    <row r="944" ht="15">
      <c r="A944" s="52"/>
    </row>
    <row r="945" spans="1:6" ht="15">
      <c r="A945" s="52"/>
      <c r="B945" s="179" t="s">
        <v>1051</v>
      </c>
      <c r="C945" s="53"/>
      <c r="D945" s="68"/>
      <c r="E945" s="68"/>
      <c r="F945" s="69"/>
    </row>
    <row r="946" spans="1:7" ht="15">
      <c r="A946" s="52"/>
      <c r="B946" s="53"/>
      <c r="C946" s="53"/>
      <c r="D946" s="52" t="s">
        <v>9</v>
      </c>
      <c r="E946" s="32" t="s">
        <v>231</v>
      </c>
      <c r="F946" s="32" t="s">
        <v>232</v>
      </c>
      <c r="G946" s="80" t="s">
        <v>313</v>
      </c>
    </row>
    <row r="947" spans="1:7" ht="15">
      <c r="A947" s="52"/>
      <c r="B947" s="53" t="s">
        <v>977</v>
      </c>
      <c r="C947" s="53"/>
      <c r="D947" s="52" t="s">
        <v>18</v>
      </c>
      <c r="E947" s="32" t="s">
        <v>236</v>
      </c>
      <c r="F947" s="32" t="s">
        <v>237</v>
      </c>
      <c r="G947" s="80" t="s">
        <v>314</v>
      </c>
    </row>
    <row r="948" spans="1:7" ht="15">
      <c r="A948" s="52"/>
      <c r="B948" s="53"/>
      <c r="C948" s="53"/>
      <c r="D948" s="68"/>
      <c r="E948" s="69"/>
      <c r="F948" s="69"/>
      <c r="G948"/>
    </row>
    <row r="949" spans="1:7" ht="15">
      <c r="A949" s="52"/>
      <c r="B949" s="53"/>
      <c r="C949" s="53"/>
      <c r="D949" s="68"/>
      <c r="E949" s="69"/>
      <c r="F949" s="69"/>
      <c r="G949"/>
    </row>
    <row r="950" spans="1:8" ht="15">
      <c r="A950" s="52"/>
      <c r="B950" s="53" t="s">
        <v>1052</v>
      </c>
      <c r="C950" s="53"/>
      <c r="D950" s="52" t="s">
        <v>692</v>
      </c>
      <c r="E950" s="32">
        <v>4</v>
      </c>
      <c r="F950" s="32">
        <f>D950*E950</f>
        <v>0</v>
      </c>
      <c r="G950" t="s">
        <v>1053</v>
      </c>
      <c r="H950" t="s">
        <v>494</v>
      </c>
    </row>
    <row r="951" spans="1:8" ht="15">
      <c r="A951" s="52"/>
      <c r="B951" s="53" t="s">
        <v>1054</v>
      </c>
      <c r="C951" s="53"/>
      <c r="D951" s="52" t="s">
        <v>1055</v>
      </c>
      <c r="E951" s="32">
        <v>4.7</v>
      </c>
      <c r="F951" s="32">
        <f>D951*E951</f>
        <v>0</v>
      </c>
      <c r="G951"/>
      <c r="H951" t="s">
        <v>494</v>
      </c>
    </row>
    <row r="952" spans="1:8" ht="15">
      <c r="A952" s="52"/>
      <c r="B952" s="53" t="s">
        <v>1056</v>
      </c>
      <c r="C952" s="53"/>
      <c r="D952" s="52" t="s">
        <v>858</v>
      </c>
      <c r="E952" s="32">
        <v>4</v>
      </c>
      <c r="F952" s="32">
        <f>D952*E952</f>
        <v>0</v>
      </c>
      <c r="G952"/>
      <c r="H952" t="s">
        <v>494</v>
      </c>
    </row>
    <row r="953" spans="1:7" ht="15">
      <c r="A953" s="52"/>
      <c r="B953" s="53" t="s">
        <v>1057</v>
      </c>
      <c r="C953" s="53"/>
      <c r="D953" s="52" t="s">
        <v>1058</v>
      </c>
      <c r="E953" s="32">
        <v>13</v>
      </c>
      <c r="F953" s="32">
        <f>D953*E953</f>
        <v>0</v>
      </c>
      <c r="G953" t="s">
        <v>1059</v>
      </c>
    </row>
    <row r="954" spans="1:7" ht="15">
      <c r="A954" s="52"/>
      <c r="B954" s="53" t="s">
        <v>1060</v>
      </c>
      <c r="C954" s="53"/>
      <c r="D954" s="52" t="s">
        <v>700</v>
      </c>
      <c r="E954" s="32">
        <v>4</v>
      </c>
      <c r="F954" s="32">
        <f>D954*E954</f>
        <v>0</v>
      </c>
      <c r="G954"/>
    </row>
    <row r="955" spans="1:7" ht="15">
      <c r="A955" s="52"/>
      <c r="B955" s="53" t="s">
        <v>1061</v>
      </c>
      <c r="C955" s="53"/>
      <c r="D955" s="52">
        <v>2500</v>
      </c>
      <c r="E955" s="32">
        <v>0.7</v>
      </c>
      <c r="F955" s="32">
        <f>D955*E955</f>
        <v>1750.0000000000002</v>
      </c>
      <c r="G955"/>
    </row>
    <row r="956" spans="1:7" ht="15">
      <c r="A956" s="52"/>
      <c r="B956" s="53" t="s">
        <v>1062</v>
      </c>
      <c r="C956" s="53"/>
      <c r="D956" s="52">
        <v>700</v>
      </c>
      <c r="E956" s="32">
        <v>0.5</v>
      </c>
      <c r="F956" s="32">
        <f>D956*E956</f>
        <v>350</v>
      </c>
      <c r="G956"/>
    </row>
    <row r="957" spans="1:7" ht="15">
      <c r="A957" s="52"/>
      <c r="B957" s="53" t="s">
        <v>1063</v>
      </c>
      <c r="C957" s="53"/>
      <c r="D957" s="52">
        <v>500</v>
      </c>
      <c r="E957" s="32">
        <v>0.6</v>
      </c>
      <c r="F957" s="32">
        <f>D957*E957</f>
        <v>300</v>
      </c>
      <c r="G957"/>
    </row>
    <row r="958" spans="1:7" ht="15">
      <c r="A958" s="52"/>
      <c r="B958" s="53" t="s">
        <v>1064</v>
      </c>
      <c r="C958" s="53"/>
      <c r="D958" s="52">
        <v>300</v>
      </c>
      <c r="E958" s="32">
        <v>0.8</v>
      </c>
      <c r="F958" s="32">
        <f>D958*E958</f>
        <v>240</v>
      </c>
      <c r="G958"/>
    </row>
    <row r="959" spans="1:7" ht="15">
      <c r="A959" s="52"/>
      <c r="B959" s="53" t="s">
        <v>1065</v>
      </c>
      <c r="C959" s="53"/>
      <c r="D959" s="52">
        <v>1200</v>
      </c>
      <c r="E959" s="32">
        <v>0.5</v>
      </c>
      <c r="F959" s="32">
        <f>D959*E959</f>
        <v>600</v>
      </c>
      <c r="G959"/>
    </row>
    <row r="960" spans="1:7" ht="15">
      <c r="A960" s="52"/>
      <c r="B960" s="53" t="s">
        <v>1066</v>
      </c>
      <c r="C960" s="53"/>
      <c r="D960" s="52" t="s">
        <v>692</v>
      </c>
      <c r="E960" s="32">
        <v>0.6</v>
      </c>
      <c r="F960" s="32">
        <f>D960*E960</f>
        <v>0</v>
      </c>
      <c r="G960"/>
    </row>
    <row r="961" spans="1:7" ht="15">
      <c r="A961" s="52"/>
      <c r="B961" s="53" t="s">
        <v>1067</v>
      </c>
      <c r="C961" s="53"/>
      <c r="D961" s="52">
        <v>300</v>
      </c>
      <c r="E961" s="32">
        <v>0.8</v>
      </c>
      <c r="F961" s="32">
        <f>D961*E961</f>
        <v>240</v>
      </c>
      <c r="G961"/>
    </row>
    <row r="962" spans="1:7" ht="15">
      <c r="A962" s="52"/>
      <c r="B962" s="53" t="s">
        <v>1068</v>
      </c>
      <c r="C962" s="53"/>
      <c r="D962" s="52" t="s">
        <v>692</v>
      </c>
      <c r="E962" s="32">
        <v>2</v>
      </c>
      <c r="F962" s="32">
        <f>D962*E962</f>
        <v>0</v>
      </c>
      <c r="G962"/>
    </row>
    <row r="963" spans="1:7" ht="15">
      <c r="A963" s="52"/>
      <c r="B963" s="53" t="s">
        <v>1069</v>
      </c>
      <c r="C963" s="53"/>
      <c r="D963" s="52">
        <v>300</v>
      </c>
      <c r="E963" s="32">
        <v>0.5</v>
      </c>
      <c r="F963" s="32">
        <f>D963*E963</f>
        <v>150</v>
      </c>
      <c r="G963"/>
    </row>
    <row r="964" spans="1:7" ht="15">
      <c r="A964" s="52"/>
      <c r="B964" s="53" t="s">
        <v>1070</v>
      </c>
      <c r="C964" s="53"/>
      <c r="D964" s="52">
        <v>200</v>
      </c>
      <c r="E964" s="32">
        <v>0.6</v>
      </c>
      <c r="F964" s="32">
        <f>D964*E964</f>
        <v>120</v>
      </c>
      <c r="G964"/>
    </row>
    <row r="965" spans="1:7" ht="15">
      <c r="A965" s="52"/>
      <c r="B965" s="53" t="s">
        <v>1071</v>
      </c>
      <c r="C965" s="53"/>
      <c r="D965" s="52">
        <v>100</v>
      </c>
      <c r="E965" s="32">
        <v>0.5</v>
      </c>
      <c r="F965" s="32">
        <f>D965*E965</f>
        <v>50</v>
      </c>
      <c r="G965"/>
    </row>
    <row r="966" spans="2:7" ht="15">
      <c r="B966" s="53" t="s">
        <v>1072</v>
      </c>
      <c r="C966" s="53"/>
      <c r="D966" s="52">
        <v>50</v>
      </c>
      <c r="E966" s="32">
        <v>1.5</v>
      </c>
      <c r="F966" s="32">
        <f>D966*E966</f>
        <v>75</v>
      </c>
      <c r="G966"/>
    </row>
    <row r="967" spans="2:7" ht="15">
      <c r="B967" s="53" t="s">
        <v>1073</v>
      </c>
      <c r="C967" s="53"/>
      <c r="D967" s="52">
        <v>50</v>
      </c>
      <c r="E967" s="32">
        <v>4</v>
      </c>
      <c r="F967" s="32">
        <f>D967*E967</f>
        <v>200</v>
      </c>
      <c r="G967"/>
    </row>
    <row r="968" spans="2:7" ht="15">
      <c r="B968" s="53"/>
      <c r="C968" s="53"/>
      <c r="D968" s="170"/>
      <c r="E968" s="183"/>
      <c r="F968" s="183"/>
      <c r="G968"/>
    </row>
    <row r="969" spans="2:6" ht="15">
      <c r="B969" s="53"/>
      <c r="C969" s="53"/>
      <c r="D969" s="88">
        <f>SUM(D950:D968)</f>
      </c>
      <c r="E969" s="89">
        <f>SUM(E950:E968)</f>
        <v>43.300000000000004</v>
      </c>
      <c r="F969" s="89">
        <f>SUM(F950:F968)</f>
        <v>4075</v>
      </c>
    </row>
    <row r="973" spans="3:7" ht="12.75">
      <c r="C973" s="1"/>
      <c r="D973" s="5"/>
      <c r="E973" s="5"/>
      <c r="F973"/>
      <c r="G973"/>
    </row>
    <row r="974" spans="2:7" ht="12.75">
      <c r="B974" s="1"/>
      <c r="C974" s="1"/>
      <c r="D974" s="5"/>
      <c r="E974" s="5"/>
      <c r="F974"/>
      <c r="G974"/>
    </row>
    <row r="975" spans="2:7" ht="12.75">
      <c r="B975" s="1"/>
      <c r="C975" s="1"/>
      <c r="D975" s="5"/>
      <c r="E975" s="5"/>
      <c r="F975"/>
      <c r="G975"/>
    </row>
    <row r="976" spans="2:7" ht="12.75">
      <c r="B976" s="1"/>
      <c r="C976" s="1"/>
      <c r="D976" s="5"/>
      <c r="E976" s="5"/>
      <c r="F976"/>
      <c r="G976"/>
    </row>
    <row r="977" spans="2:7" ht="12.75">
      <c r="B977" s="1"/>
      <c r="C977" s="1"/>
      <c r="D977" s="5"/>
      <c r="E977" s="5"/>
      <c r="F977" t="s">
        <v>1074</v>
      </c>
      <c r="G977"/>
    </row>
    <row r="978" spans="2:6" ht="12.75">
      <c r="B978" s="1"/>
      <c r="F978" s="5" t="s">
        <v>1075</v>
      </c>
    </row>
    <row r="979" ht="15">
      <c r="B979" s="190"/>
    </row>
    <row r="981" ht="15">
      <c r="B981" s="19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>
        <v>1</v>
      </c>
    </row>
    <row r="996" ht="12.75">
      <c r="A996" s="7" t="s">
        <v>32</v>
      </c>
    </row>
    <row r="997" ht="12.75">
      <c r="A997" s="80">
        <v>3</v>
      </c>
    </row>
    <row r="998" spans="1:10" ht="12.75">
      <c r="A998" s="7" t="s">
        <v>41</v>
      </c>
      <c r="J998" s="191"/>
    </row>
    <row r="999" spans="1:10" ht="12.75">
      <c r="A999" s="80">
        <v>5</v>
      </c>
      <c r="J999" s="191"/>
    </row>
    <row r="1000" spans="1:10" ht="12.75">
      <c r="A1000" s="7" t="s">
        <v>50</v>
      </c>
      <c r="J1000" s="191"/>
    </row>
    <row r="1001" ht="12.75">
      <c r="A1001" s="80">
        <v>7</v>
      </c>
    </row>
    <row r="1002" ht="12.75">
      <c r="A1002" s="7" t="s">
        <v>60</v>
      </c>
    </row>
    <row r="1003" ht="12.75">
      <c r="A1003" s="80">
        <v>9</v>
      </c>
    </row>
    <row r="1004" ht="12.75">
      <c r="A1004" s="7" t="s">
        <v>72</v>
      </c>
    </row>
    <row r="1005" ht="12.75">
      <c r="A1005" s="80">
        <v>11</v>
      </c>
    </row>
    <row r="1006" ht="12.75">
      <c r="A1006" s="7" t="s">
        <v>81</v>
      </c>
    </row>
    <row r="1007" ht="12.75">
      <c r="A1007" s="80">
        <v>13</v>
      </c>
    </row>
    <row r="1008" spans="1:10" ht="12.75">
      <c r="A1008" s="7" t="s">
        <v>89</v>
      </c>
      <c r="J1008" s="191"/>
    </row>
    <row r="1009" ht="12.75">
      <c r="J1009" s="191"/>
    </row>
    <row r="1010" ht="12.75">
      <c r="J1010" s="191"/>
    </row>
  </sheetData>
  <printOptions/>
  <pageMargins left="0.7875" right="0.7875" top="0.5902777777777778" bottom="0.5902777777777778" header="0.5118055555555556" footer="0.5118055555555556"/>
  <pageSetup horizontalDpi="300" verticalDpi="300" orientation="landscape" paperSize="9" scale="63"/>
  <rowBreaks count="21" manualBreakCount="21">
    <brk id="26" max="255" man="1"/>
    <brk id="74" max="255" man="1"/>
    <brk id="102" max="255" man="1"/>
    <brk id="132" max="255" man="1"/>
    <brk id="163" max="255" man="1"/>
    <brk id="207" max="255" man="1"/>
    <brk id="229" max="255" man="1"/>
    <brk id="259" max="255" man="1"/>
    <brk id="295" max="255" man="1"/>
    <brk id="323" max="255" man="1"/>
    <brk id="347" max="255" man="1"/>
    <brk id="377" max="255" man="1"/>
    <brk id="569" max="255" man="1"/>
    <brk id="601" max="255" man="1"/>
    <brk id="648" max="255" man="1"/>
    <brk id="733" max="255" man="1"/>
    <brk id="779" max="255" man="1"/>
    <brk id="834" max="255" man="1"/>
    <brk id="886" max="255" man="1"/>
    <brk id="935" max="255" man="1"/>
    <brk id="987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Transport1</dc:creator>
  <cp:keywords/>
  <dc:description/>
  <cp:lastModifiedBy>Ad</cp:lastModifiedBy>
  <cp:lastPrinted>2007-05-24T06:51:11Z</cp:lastPrinted>
  <dcterms:created xsi:type="dcterms:W3CDTF">2002-02-06T11:11:28Z</dcterms:created>
  <dcterms:modified xsi:type="dcterms:W3CDTF">2005-04-11T08:27:19Z</dcterms:modified>
  <cp:category/>
  <cp:version/>
  <cp:contentType/>
  <cp:contentStatus/>
  <cp:revision>1</cp:revision>
</cp:coreProperties>
</file>