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tabRatio="991" activeTab="0"/>
  </bookViews>
  <sheets>
    <sheet name="Załącznik_nr_3_do_SIWZ" sheetId="1" r:id="rId1"/>
  </sheets>
  <definedNames>
    <definedName name="_lid_cell2_tab__toner_i_akcesoria___106r01526_" localSheetId="0">'Załącznik_nr_3_do_SIWZ'!$K$432</definedName>
    <definedName name="_lid_cell2_tab__toner_i_akcesoria___106r01526_">NA()</definedName>
    <definedName name="_lid_cell3_phaser_6700" localSheetId="0">'Załącznik_nr_3_do_SIWZ'!$H$278</definedName>
    <definedName name="_lid_cell3_phaser_6700">NA()</definedName>
    <definedName name="_p031770" localSheetId="0">'Załącznik_nr_3_do_SIWZ'!$K$487</definedName>
    <definedName name="_p031770">NA()</definedName>
    <definedName name="_p031775" localSheetId="0">'Załącznik_nr_3_do_SIWZ'!$K$488</definedName>
    <definedName name="_p031775">NA()</definedName>
    <definedName name="_p032191" localSheetId="0">NA()</definedName>
    <definedName name="_p032191">NA()</definedName>
    <definedName name="_p040170" localSheetId="0">'Załącznik_nr_3_do_SIWZ'!$K$499</definedName>
    <definedName name="_p040170">NA()</definedName>
    <definedName name="_p040180" localSheetId="0">'Załącznik_nr_3_do_SIWZ'!$K$500</definedName>
    <definedName name="_p040180">NA()</definedName>
    <definedName name="_p040190" localSheetId="0">'Załącznik_nr_3_do_SIWZ'!$K$501</definedName>
    <definedName name="_p040190">NA()</definedName>
    <definedName name="_p040200" localSheetId="0">'Załącznik_nr_3_do_SIWZ'!$K$502</definedName>
    <definedName name="_p040200">NA()</definedName>
    <definedName name="_p041580" localSheetId="0">'Załącznik_nr_3_do_SIWZ'!$K$504</definedName>
    <definedName name="_p041580">NA()</definedName>
    <definedName name="_p041600" localSheetId="0">'Załącznik_nr_3_do_SIWZ'!$K$505</definedName>
    <definedName name="_p041600">NA()</definedName>
    <definedName name="_p041620" localSheetId="0">'Załącznik_nr_3_do_SIWZ'!$K$506</definedName>
    <definedName name="_p041620">NA()</definedName>
    <definedName name="_p041640" localSheetId="0">'Załącznik_nr_3_do_SIWZ'!$K$507</definedName>
    <definedName name="_p041640">NA()</definedName>
    <definedName name="_xlnm_Print_Area" localSheetId="0">'Załącznik_nr_3_do_SIWZ'!$A$1:$S$674</definedName>
    <definedName name="Excel_BuiltIn__FilterDatabase" localSheetId="0">NA()</definedName>
    <definedName name="Excel_BuiltIn__FilterDatabase_1" localSheetId="0">'Załącznik_nr_3_do_SIWZ'!$B$3:$N$4</definedName>
    <definedName name="Excel_BuiltIn__FilterDatabase_1">NA()</definedName>
    <definedName name="Excel_BuiltIn__FilterDatabase_1_1" localSheetId="0">'Załącznik_nr_3_do_SIWZ'!$B$3:$N$3</definedName>
    <definedName name="Excel_BuiltIn__FilterDatabase_1_1">NA()</definedName>
    <definedName name="Excel_BuiltIn__FilterDatabase_1_1_1" localSheetId="0">'Załącznik_nr_3_do_SIWZ'!$D$3:$N$3</definedName>
    <definedName name="Excel_BuiltIn__FilterDatabase_1_1_1">NA()</definedName>
    <definedName name="Excel_BuiltIn__FilterDatabase_1_1_1_1" localSheetId="0">'Załącznik_nr_3_do_SIWZ'!$B$3:$N$3</definedName>
    <definedName name="Excel_BuiltIn__FilterDatabase_1_1_1_1">NA()</definedName>
    <definedName name="Excel_BuiltIn__FilterDatabase_1_2" localSheetId="0">'Załącznik_nr_3_do_SIWZ'!$B$3:$N$4</definedName>
    <definedName name="Excel_BuiltIn__FilterDatabase_1_2">NA()</definedName>
    <definedName name="Excel_BuiltIn__FilterDatabase_2">NA()</definedName>
    <definedName name="Excel_BuiltIn__FilterDatabase_2_1">NA()</definedName>
    <definedName name="Excel_BuiltIn_Print_Area" localSheetId="0">'Załącznik_nr_3_do_SIWZ'!$A$3:$N$664</definedName>
    <definedName name="Excel_BuiltIn_Print_Area_1_1" localSheetId="0">'Załącznik_nr_3_do_SIWZ'!$B$3:$N$4</definedName>
    <definedName name="Excel_BuiltIn_Print_Area_1_1">NA()</definedName>
    <definedName name="Excel_BuiltIn_Print_Area_2">NA()</definedName>
    <definedName name="_xlnm.Print_Area" localSheetId="0">'Załącznik_nr_3_do_SIWZ'!$A$1:$S$674</definedName>
    <definedName name="Z_B7695AD1_55F6_40C3_A85C_4C163D18879B__wvu_PrintArea" localSheetId="0">'Załącznik_nr_3_do_SIWZ'!$A$1:$N$648</definedName>
  </definedNames>
  <calcPr fullCalcOnLoad="1"/>
</workbook>
</file>

<file path=xl/sharedStrings.xml><?xml version="1.0" encoding="utf-8"?>
<sst xmlns="http://schemas.openxmlformats.org/spreadsheetml/2006/main" count="6123" uniqueCount="2130">
  <si>
    <t>OZNACZENIA WEW.</t>
  </si>
  <si>
    <t>NR 
KRYTERIUM</t>
  </si>
  <si>
    <t>GRUPA ASORTYMENTOWA</t>
  </si>
  <si>
    <t>Lp</t>
  </si>
  <si>
    <t>Index</t>
  </si>
  <si>
    <t>Nazwa według indeks</t>
  </si>
  <si>
    <t>Nazwa asortymentu</t>
  </si>
  <si>
    <t>Kod</t>
  </si>
  <si>
    <t>MATERIAŁ</t>
  </si>
  <si>
    <t>MODELE, URZĄDZEŃ</t>
  </si>
  <si>
    <t>PRZEBIEG</t>
  </si>
  <si>
    <t>PRODUCENT</t>
  </si>
  <si>
    <t>SYMBOL</t>
  </si>
  <si>
    <t>CENA BRUTTO</t>
  </si>
  <si>
    <t>UWAGI</t>
  </si>
  <si>
    <t>GRUPA</t>
  </si>
  <si>
    <t>ILOŚĆ SZTUK</t>
  </si>
  <si>
    <t>GRUPA 1 - A1</t>
  </si>
  <si>
    <t>GRUPA 2 - A2</t>
  </si>
  <si>
    <t>GRUPA 3 - A3</t>
  </si>
  <si>
    <t>IN-102-00000146-1</t>
  </si>
  <si>
    <t>BĘBEN BROTHER 8510DN DR3300</t>
  </si>
  <si>
    <t>BĘBEN BROTHER 8110/MFC8510DN DR3300</t>
  </si>
  <si>
    <t>2</t>
  </si>
  <si>
    <t>black</t>
  </si>
  <si>
    <t>BĘBEN</t>
  </si>
  <si>
    <t>HL6180DW, HL5450DN, HL5470DW, HL5470DW, HL5440, DCP8250DN, MFC8510DN, MFC8950DW, MFC8520DN, DCP8110DN</t>
  </si>
  <si>
    <t>30000</t>
  </si>
  <si>
    <t>BROTHER</t>
  </si>
  <si>
    <t>DR-3300</t>
  </si>
  <si>
    <t>oryginał</t>
  </si>
  <si>
    <t>IN-102-00006535-1</t>
  </si>
  <si>
    <t>BĘBEN BROTHER DR-3300 ZAM</t>
  </si>
  <si>
    <t>zamiennik</t>
  </si>
  <si>
    <t>IN-102-00002057-1</t>
  </si>
  <si>
    <t>BĘBEN BROTHER DR-230 ORG</t>
  </si>
  <si>
    <t>BĘBEN BROTHER DCP-9010CN-DR230CL CMYK</t>
  </si>
  <si>
    <t>cmyk</t>
  </si>
  <si>
    <t>HL3040CN, HL3070CW, DCP9010CN, MFC9120CN, MFC9320CW</t>
  </si>
  <si>
    <t>15000</t>
  </si>
  <si>
    <t>DR-230CL</t>
  </si>
  <si>
    <t>IN-102-00000148-1</t>
  </si>
  <si>
    <t>BĘBEN BROTHER HL3040 DCP9010 CMYK</t>
  </si>
  <si>
    <t>IN-102-00006781-1</t>
  </si>
  <si>
    <t>BĘBEN BROTHER DR-320CL ZAM</t>
  </si>
  <si>
    <t>BĘBEN BROTHER DCP-9055CDN/9270CDN DR320CL</t>
  </si>
  <si>
    <t>HL4140CN, HL4150CDN, HL4570CDW, DCP9055CDN, DCP9270CDN, MFC9460CDN, MFC9465CDN, MFC9970CDW</t>
  </si>
  <si>
    <t>25000</t>
  </si>
  <si>
    <t>DR-320CL</t>
  </si>
  <si>
    <t>IN-102-00002061-1</t>
  </si>
  <si>
    <t>BĘBEN BROTHER DR-320CL ORG</t>
  </si>
  <si>
    <t>IN-102-00004445-1</t>
  </si>
  <si>
    <t>BĘBEN BROTHER DR-2000 ORG</t>
  </si>
  <si>
    <t>BĘBEN BROTHER HL-2030 DR2000</t>
  </si>
  <si>
    <t>HL2030, HL2032, HL2035, HL2040, HL2070, FAX2920, DCP7010, DCP7010L, MFC7420, MFC7820N</t>
  </si>
  <si>
    <t>12000</t>
  </si>
  <si>
    <t>DR-2000</t>
  </si>
  <si>
    <t>IN-102-00000115-1</t>
  </si>
  <si>
    <t>BĘBEN BROTHER DR-2000 HL-2030/2040/2070</t>
  </si>
  <si>
    <t>IN-102-00002052-1</t>
  </si>
  <si>
    <t>BĘBEN BROTHER DR-2005 ORG</t>
  </si>
  <si>
    <t>BĘBEN BROTHER HL-2035 DR2005</t>
  </si>
  <si>
    <t>HL2035, HL2037</t>
  </si>
  <si>
    <t>DR-2005</t>
  </si>
  <si>
    <t>IN-102-00000116-1</t>
  </si>
  <si>
    <t>BĘBEN BROTHER DR 2005 HL2035BB</t>
  </si>
  <si>
    <t>IN-102-00002054-1</t>
  </si>
  <si>
    <t>BĘBEN BROTHER DR-2100 ORG</t>
  </si>
  <si>
    <t>BĘBEN BROTHER HL-2150 DR2100</t>
  </si>
  <si>
    <t>DCP7030, HL2140, HL2150N, HL2170W, MFC7320, MFC7440N, MFC7840W, DCP7040, DCP7045N</t>
  </si>
  <si>
    <t>DR-2100</t>
  </si>
  <si>
    <t>IN-102-00000125-1</t>
  </si>
  <si>
    <t>BĘBEN BROTHER DR 2100</t>
  </si>
  <si>
    <t>IN-102-00002056-1</t>
  </si>
  <si>
    <t>BĘBEN BROTHER DR-2200 ORG</t>
  </si>
  <si>
    <t>BĘBEN BROTHER HL-2240 DR2200</t>
  </si>
  <si>
    <t>HL2130, HL2135W, HL2240, HL2240D, HL2250DN, HL2270DW, DCP7055, DCP7055W, DCP7057E, DCP7060D, DCP7065DN, DCP7070DW, MFC7360N, MFC7460DN, MFC7860DW, FAX2840, FAX2845, FAX2940</t>
  </si>
  <si>
    <t>DR-2200</t>
  </si>
  <si>
    <t>IN-102-00000153-1</t>
  </si>
  <si>
    <t>BĘBEN BROTHER HL 2240 DR 2200</t>
  </si>
  <si>
    <t>IN-102-00000155-1</t>
  </si>
  <si>
    <t>BĘBEN BROTHER DR-130</t>
  </si>
  <si>
    <t>BĘBEN BROTHER HL4040/4050/9840CDN DR130CL</t>
  </si>
  <si>
    <t>HL4040CN, HL4050CDN, HL4070CDW, DCP9040CN, DCP9042CDN, DCP9045CDN, DCP9440CN, DCP9450CDN, MFC9840CDW</t>
  </si>
  <si>
    <t>17000</t>
  </si>
  <si>
    <t>DR130CL</t>
  </si>
  <si>
    <t>IN-102-00006069-1</t>
  </si>
  <si>
    <t>BĘBEN BROTHER DR-130CL ZAM</t>
  </si>
  <si>
    <t>IN-102-00002060-1</t>
  </si>
  <si>
    <t>BĘBEN BROTHER DR-3100 ORG</t>
  </si>
  <si>
    <t>BĘBEN BROTHER HL-5250DN DR3100</t>
  </si>
  <si>
    <t>DCP8060, DCP8065DN, HL5240, HL5250DN, HL5270DN, MFC8460N, MFC8860DN</t>
  </si>
  <si>
    <t>DR-3100</t>
  </si>
  <si>
    <t>IN-102-00004451-1</t>
  </si>
  <si>
    <t>BĘBEN BROTHER DR 3100 ZAM</t>
  </si>
  <si>
    <t>IN-102-00000123-1</t>
  </si>
  <si>
    <t>BĘBEN BROTHER HL 5350DN DR 3200</t>
  </si>
  <si>
    <t>BĘBEN BROTHER HL-5350/5380/8085 DR3200</t>
  </si>
  <si>
    <t>HL5340D, HL5340DL, HL5380DN, HL5350DN/LT, MFC8370DN, MFC8380DN, MFC8880DN, DCP8070D, DCP8085D</t>
  </si>
  <si>
    <t>DR-3200</t>
  </si>
  <si>
    <t>IN-102-00004452-1</t>
  </si>
  <si>
    <t>BĘBEN BROTHER DR 3200 ZAM</t>
  </si>
  <si>
    <t>IN-102-00000094-1</t>
  </si>
  <si>
    <t>BĘBEN EPSON 9100</t>
  </si>
  <si>
    <t>BĘBEN EPSON ACULASER C9100 S051105</t>
  </si>
  <si>
    <t>ACULASER, C9100, C9100B, C9100DT, C9100PS</t>
  </si>
  <si>
    <t>EPSON</t>
  </si>
  <si>
    <t>S051105</t>
  </si>
  <si>
    <t>IN-102-00006783-1</t>
  </si>
  <si>
    <t>BĘBEN EPSON 9100 ZAM</t>
  </si>
  <si>
    <t>IN-102-00006784-1</t>
  </si>
  <si>
    <t>BĘBEN HP 1025 ORG</t>
  </si>
  <si>
    <t>BĘBEN HP CP1025NW CE314A</t>
  </si>
  <si>
    <t>CP1025, CP1025NW, M175A, M175NW, M176N, M177FW, M275</t>
  </si>
  <si>
    <t>14000 / 7000</t>
  </si>
  <si>
    <t>HP</t>
  </si>
  <si>
    <t>CE314A</t>
  </si>
  <si>
    <t>IN-102-00000158-1</t>
  </si>
  <si>
    <t>BĘBEN HP 1025</t>
  </si>
  <si>
    <t>IN-102-00000108-1</t>
  </si>
  <si>
    <t>BĘBEN HP 2820</t>
  </si>
  <si>
    <t>BĘBEN HP LJ 2820 Q3964A</t>
  </si>
  <si>
    <t>CLJ2550, CLJ2550L, CLJ2550LN, CLJ2550N, CLJ2800, CLJ2820, CLJ2820AIO, CLJ2840, CLJ2840AIO, CLJ2850</t>
  </si>
  <si>
    <t>20000</t>
  </si>
  <si>
    <t>Q3964A</t>
  </si>
  <si>
    <t>IN-102-00000079-1</t>
  </si>
  <si>
    <t>BĘBEN DO DRUKARKI HP 2550</t>
  </si>
  <si>
    <t>IN-102-00005781-1</t>
  </si>
  <si>
    <t>BĘBEN KYOCERA DK-170 ORG</t>
  </si>
  <si>
    <t>BĘBEN KYOCERA DK-170</t>
  </si>
  <si>
    <t>FS1035MFP, FS1135MFP, ECOSYS M2035DN, ECOSYS M2535DN</t>
  </si>
  <si>
    <t>KYOCERA</t>
  </si>
  <si>
    <t>DK-170</t>
  </si>
  <si>
    <t>IN-102-00009397-1</t>
  </si>
  <si>
    <t>BĘBEN KYOCERA DK-170 ZAM</t>
  </si>
  <si>
    <t>IN-102-00009409-1</t>
  </si>
  <si>
    <t>BĘBEN KYOCERA DK-3100 ORG</t>
  </si>
  <si>
    <t>BĘBEN KYOCERA DK-3100</t>
  </si>
  <si>
    <t>FS, 2100/2100DN, ECOSYS M3040DN, M3540DN, FS4100, FS4200</t>
  </si>
  <si>
    <t>DK-3100</t>
  </si>
  <si>
    <t>IN-102-00009410-1</t>
  </si>
  <si>
    <t>BĘBEN KYOCERA DK-3100 ZAM</t>
  </si>
  <si>
    <t>IN-102-00008654-1</t>
  </si>
  <si>
    <t>BĘBEN KYOCERA DK-3130 ORG</t>
  </si>
  <si>
    <t>BĘBEN KYOCERA DK-3130</t>
  </si>
  <si>
    <t>ECOSYS, M3040IDN/3540IDN</t>
  </si>
  <si>
    <t>DK-3130</t>
  </si>
  <si>
    <t>IN-102-00009398-1</t>
  </si>
  <si>
    <t>BĘBEN KYOCERA DK-3130 ZAM</t>
  </si>
  <si>
    <t>IN-102-00009399-1</t>
  </si>
  <si>
    <t>BĘBEN KYOCERA DK-5140 BLACK ORG</t>
  </si>
  <si>
    <t>BĘBEN KYOCERA DK-5140 BLACK</t>
  </si>
  <si>
    <t>M6030CDN/P6035CDN/P6130CDN</t>
  </si>
  <si>
    <t>DK-5140K</t>
  </si>
  <si>
    <t>IN-102-00009400-1</t>
  </si>
  <si>
    <t>BĘBEN KYOCERA DK-5140 BLACK ZAM</t>
  </si>
  <si>
    <t>IN-102-00009401-1</t>
  </si>
  <si>
    <t>BĘBEN KYOCERA DK-5140 CYAN ORG</t>
  </si>
  <si>
    <t>BĘBEN KYOCERA DK-5140 CYAN</t>
  </si>
  <si>
    <t>cyan</t>
  </si>
  <si>
    <t>DK-5140C</t>
  </si>
  <si>
    <t>IN-102-00009402-1</t>
  </si>
  <si>
    <t>BĘBEN KYOCERA DK-5140 CYAN ZAM</t>
  </si>
  <si>
    <t>IN-102-00009403-1</t>
  </si>
  <si>
    <t>BĘBEN KYOCERA DK-5140 MAGENYA ORG</t>
  </si>
  <si>
    <t>BĘBEN KYOCERA DK-5140 MAGENTA</t>
  </si>
  <si>
    <t>magenta</t>
  </si>
  <si>
    <t>DK-5140M</t>
  </si>
  <si>
    <t>IN-102-00009404-1</t>
  </si>
  <si>
    <t>BĘBEN KYOCERA DK-5140 MAGENTA ZAM</t>
  </si>
  <si>
    <t>BĘBEN KYOCERA DK-5140 MAGENYA</t>
  </si>
  <si>
    <t>IN-102-00009405-1</t>
  </si>
  <si>
    <t>BĘBEN KYOCERA DK-5140 YELLOW ORG</t>
  </si>
  <si>
    <t>BĘBEN KYOCERA DK-5140 YELLOW</t>
  </si>
  <si>
    <t>yellow</t>
  </si>
  <si>
    <t>DK-5140Y</t>
  </si>
  <si>
    <t>czteropak</t>
  </si>
  <si>
    <t>IN-102-00009406-1</t>
  </si>
  <si>
    <t>BĘBEN KYOCERA DK-5140 YELLOW ZAM</t>
  </si>
  <si>
    <t>IN-102-00009407-1</t>
  </si>
  <si>
    <t>BĘBEN KYOCERA DK-7105 ORG</t>
  </si>
  <si>
    <t>BĘBEN KYOCERA DK-7105</t>
  </si>
  <si>
    <t>TASKALFA, 3010I</t>
  </si>
  <si>
    <t>DK-7105</t>
  </si>
  <si>
    <t>IN-102-00009408-1</t>
  </si>
  <si>
    <t>BĘBEN KYOCERA DK-7105 ZAM</t>
  </si>
  <si>
    <t>IN-102-00000110-1</t>
  </si>
  <si>
    <t>BĘBEN KYOCERA PU-120</t>
  </si>
  <si>
    <t>BĘBEN KYOCERA FS-1030 PU-120</t>
  </si>
  <si>
    <t>FS1030</t>
  </si>
  <si>
    <t>100000</t>
  </si>
  <si>
    <t>PU-120</t>
  </si>
  <si>
    <t>IN-102-00006536-1</t>
  </si>
  <si>
    <t>BĘBEN KYOCERA PU-120 ZAM</t>
  </si>
  <si>
    <t>IN-102-00000144-1</t>
  </si>
  <si>
    <t>BĘBEN KYOCERA DK-130 FS 1300</t>
  </si>
  <si>
    <t>BĘBEN KYOCERA FS-1300 DK-130</t>
  </si>
  <si>
    <t>FS1100, FS1300</t>
  </si>
  <si>
    <t>DK-130</t>
  </si>
  <si>
    <t>IN-102-00006626-1</t>
  </si>
  <si>
    <t>BĘBEN DO KYOCERA DK-130</t>
  </si>
  <si>
    <t>IN-102-00004405-1</t>
  </si>
  <si>
    <t>BĘBEN KYOCERA FS-3040M DK-320</t>
  </si>
  <si>
    <t>BĘBEN KYOCERA FS-3040 DK-320</t>
  </si>
  <si>
    <t>FS3040/3140/3540</t>
  </si>
  <si>
    <t>300000</t>
  </si>
  <si>
    <t>DK-320</t>
  </si>
  <si>
    <t>IN-102-00006786-1</t>
  </si>
  <si>
    <t>BĘBEN KYOCERA FS-3040M DK-320 ZAM</t>
  </si>
  <si>
    <t>IN-102-00006224-1</t>
  </si>
  <si>
    <t>BĘBEN LEXMARK 500Z MS410/510 ORG</t>
  </si>
  <si>
    <t>BĘBEN LEXMARK 500Z MS410/510</t>
  </si>
  <si>
    <t>MS310d MS310dn MS312 MS312dn MS410d MS410dn MS415 MS415dn MS510dn MS610DE MS610dn MS610dte MX310dn MX410de MX510de MX511de MX511dhe MX511dte MX611de MX611dhe</t>
  </si>
  <si>
    <t>LEXMARK</t>
  </si>
  <si>
    <t>50F0Z00</t>
  </si>
  <si>
    <t>IN-102-00007015-1</t>
  </si>
  <si>
    <t>BĘBEN LEXMARK 500Z MS410/510 ZAM</t>
  </si>
  <si>
    <t>IN-102-00000136-1</t>
  </si>
  <si>
    <t>BĘBEN LEXMARK BLACK C534</t>
  </si>
  <si>
    <t>BĘBEN LEXMARK C534DN BLACK</t>
  </si>
  <si>
    <t>C520, C522, C524, C530, C532, C534</t>
  </si>
  <si>
    <t xml:space="preserve">C53030X </t>
  </si>
  <si>
    <t>IN-102-00006788-1</t>
  </si>
  <si>
    <t>BĘBEN LEXMARK BLACK C534 ZAM</t>
  </si>
  <si>
    <t>IN-102-00002084-1</t>
  </si>
  <si>
    <t>BĘBEN LEXMARK C5303X ORG</t>
  </si>
  <si>
    <t>BĘBEN LEXMARK C534DN CMYK</t>
  </si>
  <si>
    <t xml:space="preserve">C53034X </t>
  </si>
  <si>
    <t>IN-102-00002083-1</t>
  </si>
  <si>
    <t>BĘBEN LEXMARK C53034X ZAM</t>
  </si>
  <si>
    <t>IN-102-00000140-1</t>
  </si>
  <si>
    <t>BĘBEN LEXMARK BLACK C 734</t>
  </si>
  <si>
    <t>BĘBEN LEXMARK C734/736DN BLACK</t>
  </si>
  <si>
    <t>C734, C736, C738</t>
  </si>
  <si>
    <t>C734X20G</t>
  </si>
  <si>
    <t>IN-102-00002088-1</t>
  </si>
  <si>
    <t>BĘBEN LEXMARK C734X24K BLACK ZAM</t>
  </si>
  <si>
    <t>IN-102-00004406-1</t>
  </si>
  <si>
    <t>BĘBEN LEXMARK C734/736DN CMYK</t>
  </si>
  <si>
    <t xml:space="preserve">C734X24G </t>
  </si>
  <si>
    <t>IN-102-00004471-1</t>
  </si>
  <si>
    <t>BĘBEN LEXMARK C734/736 COLOR</t>
  </si>
  <si>
    <t>IN-102-00006004-1</t>
  </si>
  <si>
    <t>BĘBEN LEXMARK CS410 700P CMYK ORG</t>
  </si>
  <si>
    <t>BĘBEN LEXMARK CS410 700P CMYK</t>
  </si>
  <si>
    <t>CS310N, CS310DN, CS410N, CS410DT, CS410DTN, CS510DE, CS510DTE, CX310N, CX310DN, CX410DE, CX410DTE, CX410E, CX510DE, CX510DHE, CX510DTHE</t>
  </si>
  <si>
    <t>40000</t>
  </si>
  <si>
    <t xml:space="preserve">70C0P00 </t>
  </si>
  <si>
    <t>IN-102-00006789-1</t>
  </si>
  <si>
    <t>BĘBEN LEXMARK CS410 700P CMYK ZAM</t>
  </si>
  <si>
    <t>IN-102-00006785-1</t>
  </si>
  <si>
    <t>BĘBEN LEXMARK E 120 ORG</t>
  </si>
  <si>
    <t>BĘBEN LEXMARK E120</t>
  </si>
  <si>
    <t>E120, E120N</t>
  </si>
  <si>
    <t>12026XW</t>
  </si>
  <si>
    <t>IN-102-00000147-1</t>
  </si>
  <si>
    <t>BĘBEN LEXMARK E 120</t>
  </si>
  <si>
    <t>IN-102-00004475-1</t>
  </si>
  <si>
    <t>BĘBEN LEXMARK E250X22G ORG</t>
  </si>
  <si>
    <t>BĘBEN LEXMARK E250</t>
  </si>
  <si>
    <t>E250, E350, E352</t>
  </si>
  <si>
    <t>E250X22G</t>
  </si>
  <si>
    <t>IN-102-00000109-1</t>
  </si>
  <si>
    <t>BĘBEN LEXMARK 250</t>
  </si>
  <si>
    <t>IN-102-00002094-1</t>
  </si>
  <si>
    <t>BĘBEN LEXMARK E260X22G ORG</t>
  </si>
  <si>
    <t>BĘBEN LEXMARK E260/360</t>
  </si>
  <si>
    <t>E260, E360, E460, X264, X363, X364, X463, X464, X466</t>
  </si>
  <si>
    <t>E260X22G</t>
  </si>
  <si>
    <t>IN-102-00000131-1</t>
  </si>
  <si>
    <t>BĘBEN LEXMARK E260/E360</t>
  </si>
  <si>
    <t>IN-102-00004477-1</t>
  </si>
  <si>
    <t>BĘBEN LEXMARK E330 ZAM</t>
  </si>
  <si>
    <t>BĘBEN LEXMARK E330</t>
  </si>
  <si>
    <t>E232, E240, E330, E332, E340, E342</t>
  </si>
  <si>
    <t>12A8302</t>
  </si>
  <si>
    <t>IN-102-00000092-1</t>
  </si>
  <si>
    <t>BĘBEN LEXMARK 330</t>
  </si>
  <si>
    <t>IN-102-00004407-1</t>
  </si>
  <si>
    <t>BĘBEN LEXMARK MX710DE 52Z</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</si>
  <si>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</si>
  <si>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t>
  </si>
  <si>
    <t xml:space="preserve">52D0Z00 </t>
  </si>
  <si>
    <t>IN-102-00006790-1</t>
  </si>
  <si>
    <t>BĘBEN LEXMARK MX710DE 52Z ZAM</t>
  </si>
  <si>
    <t>IN-102-00000156-1</t>
  </si>
  <si>
    <t>BĘBEN MINOLTA 1680 MF CMYK</t>
  </si>
  <si>
    <t>BĘBEN MINOLTA 1680 MF</t>
  </si>
  <si>
    <t>MAGICOLOR, 1600W, 1650EN, 1650EN-D, 1680MF, 1690MF, 1690MF-D</t>
  </si>
  <si>
    <t>45000 / 11000</t>
  </si>
  <si>
    <t>MINOLTA</t>
  </si>
  <si>
    <t xml:space="preserve">A0VU0Y1 </t>
  </si>
  <si>
    <t>IN-102-00006791-1</t>
  </si>
  <si>
    <t>BĘBEN MINOLTA 1680 MF CMYK ZAM</t>
  </si>
  <si>
    <t>IN-102-00000159-1</t>
  </si>
  <si>
    <t>BĘBEN MINOLTA BIZHUB 211</t>
  </si>
  <si>
    <t>BĘBEN MINOLTA BIZHUB 211 DR-114</t>
  </si>
  <si>
    <t>BIZHUB, 162, 163, 210, DI152, DI183, DI1611, DI201</t>
  </si>
  <si>
    <t xml:space="preserve">DR-114 </t>
  </si>
  <si>
    <t>IN-102-00006792-1</t>
  </si>
  <si>
    <t>BĘBEN MINOLTA BIZHUB 211 DR-114 ZAM</t>
  </si>
  <si>
    <t>IN-102-00006793-1</t>
  </si>
  <si>
    <t>BĘBEN MINOLTA BIZHUB 282 DR-310 ORG</t>
  </si>
  <si>
    <t>BĘBEN MINOLTA BIZHUB 282 DR-310</t>
  </si>
  <si>
    <t>BIZHUB, 200, 222, 250, 282</t>
  </si>
  <si>
    <t>80000</t>
  </si>
  <si>
    <t>DR-310</t>
  </si>
  <si>
    <t>IN-102-00006794-1</t>
  </si>
  <si>
    <t>BĘBEN MINOLTA BIZHUB 282 DR-310 ZAM</t>
  </si>
  <si>
    <t>IN-102-00006795-1</t>
  </si>
  <si>
    <t>BĘBEN MINOLTA 1300 ORG</t>
  </si>
  <si>
    <t>BĘBEN MINOLTA PP 1300/1350</t>
  </si>
  <si>
    <t>PAGEPRO1300W, PAGEPRO1350W, PAGEPRO1380MF, PAGEPRO1390MF</t>
  </si>
  <si>
    <t xml:space="preserve">P1710568001 </t>
  </si>
  <si>
    <t>IN-102-00000080-1</t>
  </si>
  <si>
    <t>BĘBEN MINOLTA 1300 ZAMIENNIK</t>
  </si>
  <si>
    <t>IN-102-00006796-1</t>
  </si>
  <si>
    <t>BĘBEN OKI 3200 BLACK ORG</t>
  </si>
  <si>
    <t>BĘBEN OKI 3200 BLACK</t>
  </si>
  <si>
    <t>C3200, C3200N</t>
  </si>
  <si>
    <t>14000</t>
  </si>
  <si>
    <t>OKI</t>
  </si>
  <si>
    <t>42126665</t>
  </si>
  <si>
    <t>IN-102-00000082-1</t>
  </si>
  <si>
    <t>IN-102-00006797-1</t>
  </si>
  <si>
    <t>BĘBEN OKI 3200 CYAN ORG</t>
  </si>
  <si>
    <t>BĘBEN OKI 3200 CYAN</t>
  </si>
  <si>
    <t>IN-102-00000083-1</t>
  </si>
  <si>
    <t>IN-102-00006798-1</t>
  </si>
  <si>
    <t>BĘBEN OKI 3200 MAGENTA ORG</t>
  </si>
  <si>
    <t>BĘBEN OKI 3200 MAGENTA</t>
  </si>
  <si>
    <t>IN-102-00000084-1</t>
  </si>
  <si>
    <t>IN-102-00006799-1</t>
  </si>
  <si>
    <t>BĘBEN OKI 3200 YELLOW ORG</t>
  </si>
  <si>
    <t>BĘBEN OKI 3200 YELLOW</t>
  </si>
  <si>
    <t>IN-102-00000085-1</t>
  </si>
  <si>
    <t>IN-102-00006800-1</t>
  </si>
  <si>
    <t>BĘBEN OKI 4250 ORG</t>
  </si>
  <si>
    <t>BĘBEN OKI 4200/4250</t>
  </si>
  <si>
    <t>B4100, B4200, B4250, B4300, B4350</t>
  </si>
  <si>
    <t>IN-102-00000073-1</t>
  </si>
  <si>
    <t>BĘBEN OKI 4250</t>
  </si>
  <si>
    <t>IN-102-00006802-1</t>
  </si>
  <si>
    <t>BĘBEN OKI 5450 BLACK ORG</t>
  </si>
  <si>
    <t>BĘBEN OKI 5250/5450 BLACK</t>
  </si>
  <si>
    <t>C5250, C5450, C5510MFP, C5540MFP</t>
  </si>
  <si>
    <t>IN-102-00000086-1</t>
  </si>
  <si>
    <t>BĘBEN OKI 5450 BLACK</t>
  </si>
  <si>
    <t>IN-102-00006803-1</t>
  </si>
  <si>
    <t>BĘBEN OKI 5450 CYAN ORG</t>
  </si>
  <si>
    <t>BĘBEN OKI 5250/5450 CYAN</t>
  </si>
  <si>
    <t>IN-102-00000087-1</t>
  </si>
  <si>
    <t>BĘBEN OKI 5450 CYAN</t>
  </si>
  <si>
    <t>IN-102-00006804-1</t>
  </si>
  <si>
    <t>BĘBEN OKI 5450 MAGENTA ORG</t>
  </si>
  <si>
    <t>BĘBEN OKI 5250/5450 MAGENTA</t>
  </si>
  <si>
    <t>IN-102-00000088-1</t>
  </si>
  <si>
    <t>BĘBEN OKI 5450 MAGENTA</t>
  </si>
  <si>
    <t>IN-102-00006805-1</t>
  </si>
  <si>
    <t>BĘBEN OKI 5450 YELLOW ORG</t>
  </si>
  <si>
    <t>BĘBEN OKI 5250/5450 YELLOW</t>
  </si>
  <si>
    <t>IN-102-00000089-1</t>
  </si>
  <si>
    <t>BĘBEN OKI 5450 YELLOW</t>
  </si>
  <si>
    <t>IN-102-00006806-1</t>
  </si>
  <si>
    <t>BĘBEN OKI 5900 BLACK ORG</t>
  </si>
  <si>
    <t>BĘBEN OKI 5800/5900 BLACK</t>
  </si>
  <si>
    <t>C5550MFP, C5800DN, C5800N, C5900CDTN, C5900DN, C5900DTN, C5900N</t>
  </si>
  <si>
    <t>IN-102-00000099-1</t>
  </si>
  <si>
    <t>BĘBEN OKI 5900 BLACK</t>
  </si>
  <si>
    <t>IN-102-00006807-1</t>
  </si>
  <si>
    <t>BĘBEN OKI 5900 CYAN ORG</t>
  </si>
  <si>
    <t>BĘBEN OKI 5800/5900 CYAN</t>
  </si>
  <si>
    <t>IN-102-00000098-1</t>
  </si>
  <si>
    <t>BĘBEN OKI 5900 CYAN</t>
  </si>
  <si>
    <t>IN-102-00006808-1</t>
  </si>
  <si>
    <t>BĘBEN OKI 5900 MAGENTA ORG</t>
  </si>
  <si>
    <t>BĘBEN OKI 5800/5900 MAGENTA</t>
  </si>
  <si>
    <t>IN-102-00000097-1</t>
  </si>
  <si>
    <t>BĘBEN OKI 5900 MAGENTA</t>
  </si>
  <si>
    <t>IN-102-00006809-1</t>
  </si>
  <si>
    <t>BĘBEN OKI 5900 YELLOW ORG</t>
  </si>
  <si>
    <t>BĘBEN OKI 5800/5900 YELLOW</t>
  </si>
  <si>
    <t>IN-102-00000096-1</t>
  </si>
  <si>
    <t>BĘBEN OKI 5900 YELLOW</t>
  </si>
  <si>
    <t>IN-102-00000120-1</t>
  </si>
  <si>
    <t>BĘBEN OKI B410/411 BLACK</t>
  </si>
  <si>
    <t>BĘBEN OKI B410DN</t>
  </si>
  <si>
    <t>B410, B430, B440, MB460, MB470, MB480</t>
  </si>
  <si>
    <t>IN-102-00004483-1</t>
  </si>
  <si>
    <t>BĘBEN OKI 43979002 ZAM</t>
  </si>
  <si>
    <t>IN-102-00004484-1</t>
  </si>
  <si>
    <t>BĘBEN OKI 44574302 ORG</t>
  </si>
  <si>
    <t>BĘBEN OKI B411DN/B431DN</t>
  </si>
  <si>
    <t>B411, B431, MB461, MB471, MB491</t>
  </si>
  <si>
    <t>IN-102-00002133-1</t>
  </si>
  <si>
    <t>BĘBEN OKI 44574302 ZAM</t>
  </si>
  <si>
    <t>IN-102-00006005-1</t>
  </si>
  <si>
    <t>BĘBEN OKI C510DN ORG</t>
  </si>
  <si>
    <t>BĘBEN OKI C510DN</t>
  </si>
  <si>
    <t>C310, C330, C510, C530, MC351, MC361, MC561</t>
  </si>
  <si>
    <t>IN-102-00006818-1</t>
  </si>
  <si>
    <t>BĘBEN OKI C510DN ZAM</t>
  </si>
  <si>
    <t>IN-102-00004408-1</t>
  </si>
  <si>
    <t>BĘBEN OKI C511DN CMYK</t>
  </si>
  <si>
    <t>C301, C311, C511, C531, MC352, MC362</t>
  </si>
  <si>
    <t>30000 / 20000</t>
  </si>
  <si>
    <t>IN-102-00006819-1</t>
  </si>
  <si>
    <t>BĘBEN OKI C511DN CMYK ZAM</t>
  </si>
  <si>
    <t>IN-102-00006820-1</t>
  </si>
  <si>
    <t>BĘBEN OKI C610 BLACK ORG</t>
  </si>
  <si>
    <t>BĘBEN OKI C610N BLACK</t>
  </si>
  <si>
    <t>C610N, C610DN, C610DTN</t>
  </si>
  <si>
    <t>IN-102-00000152-1</t>
  </si>
  <si>
    <t>BĘBEN OKI C610 BLACK</t>
  </si>
  <si>
    <t>IN-102-00006821-1</t>
  </si>
  <si>
    <t>BĘBEN OKI C610 CYAN ORG</t>
  </si>
  <si>
    <t>BĘBEN OKI C610N CYAN</t>
  </si>
  <si>
    <t>IN-102-00000149-1</t>
  </si>
  <si>
    <t>BĘBEN OKI C610 CYAN</t>
  </si>
  <si>
    <t>IN-102-00006822-1</t>
  </si>
  <si>
    <t>BĘBEN OKI C610 MAGENTA ORG</t>
  </si>
  <si>
    <t>BĘBEN OKI C610N MAGENTA</t>
  </si>
  <si>
    <t>IN-102-00000150-1</t>
  </si>
  <si>
    <t>BĘBEN OKI C610 MAGENTA</t>
  </si>
  <si>
    <t>IN-102-00006823-1</t>
  </si>
  <si>
    <t>BĘBEN OKI C610 YELLOW ORG</t>
  </si>
  <si>
    <t>BĘBEN OKI C610N YELLOW</t>
  </si>
  <si>
    <t>IN-102-00000151-1</t>
  </si>
  <si>
    <t>BĘBEN OKI C610 YELLOW</t>
  </si>
  <si>
    <t>IN-102-00009421-1</t>
  </si>
  <si>
    <t>BĘBEN OKI MC873 BLACK ORG</t>
  </si>
  <si>
    <t>BĘBEN OKI MC873 BLACK</t>
  </si>
  <si>
    <t>MC873/853</t>
  </si>
  <si>
    <t>IN-102-00009422-1</t>
  </si>
  <si>
    <t>BĘBEN OKI MC873 BLACK ZAM</t>
  </si>
  <si>
    <t>IN-102-00009423-1</t>
  </si>
  <si>
    <t>BĘBEN OKI MC873 CYAN ORG</t>
  </si>
  <si>
    <t>BĘBEN OKI MC873 CYAN</t>
  </si>
  <si>
    <t>IN-102-00009424-1</t>
  </si>
  <si>
    <t>BĘBEN OKI MC873 CYAN ZAM</t>
  </si>
  <si>
    <t>IN-102-00009425-1</t>
  </si>
  <si>
    <t>BĘBEN OKI MC873 MAGENTA ORG</t>
  </si>
  <si>
    <t>BĘBEN OKI MC873 MAGENTA</t>
  </si>
  <si>
    <t>IN-102-00009426-1</t>
  </si>
  <si>
    <t>BĘBEN OKI MC873 MAGENTA ZAM</t>
  </si>
  <si>
    <t>IN-102-00009427-1</t>
  </si>
  <si>
    <t>BĘBEN OKI MC873 YELLOW ORG</t>
  </si>
  <si>
    <t>BĘBEN OKI MC873 YELLOW</t>
  </si>
  <si>
    <t>IN-102-00009428-1</t>
  </si>
  <si>
    <t>BĘBEN OKI MC873 YELLOW ZAM</t>
  </si>
  <si>
    <t>IN-102-00000114-1</t>
  </si>
  <si>
    <t>BĘBEN RICOH 1013 CZARNY</t>
  </si>
  <si>
    <t>BĘBEN RICOH 3310 TYP 1013</t>
  </si>
  <si>
    <t>LANIER, 5612, LANIER, 5613, LANIER, 5613F, LANIER, 8310, LANIER, LF310, LANIER, LF311, LANIER, LF312, LANIER, LF410, LANIER, LF411, LANIER, LF412, LANIER, LF415E, LANIER, LF416E, GESTETNER, 1302, GESTETNER, 1302F, GESTETNER, 9103, GESTETNER, F104, GESTETNER, F104L, GESTETNER, F530, GESTETNE</t>
  </si>
  <si>
    <t>45000</t>
  </si>
  <si>
    <t>RICOH</t>
  </si>
  <si>
    <t>480-0070, 411113</t>
  </si>
  <si>
    <t>IN-102-00000157-1</t>
  </si>
  <si>
    <t>BĘBEN RICOH 1260</t>
  </si>
  <si>
    <t>IN-102-00004291-1</t>
  </si>
  <si>
    <t>BĘBEN ŚWIATŁOCZUŁY DO SAMSUNG CLX 3305FW CLT-R406S ORG</t>
  </si>
  <si>
    <t>BĘBEN SAMSUNG CLX 3305 FW CLT-R406</t>
  </si>
  <si>
    <t>CLX3305, CLX-3305W, CLX3305FN, CLX3305FW, CLP365, CLP365W, SLC410W, SLC460FW, SLC460W</t>
  </si>
  <si>
    <t>4000</t>
  </si>
  <si>
    <t>SAMSUNG</t>
  </si>
  <si>
    <t>CLT-R406</t>
  </si>
  <si>
    <t>IN-102-00006826-1</t>
  </si>
  <si>
    <t>BĘBEN ŚWIATŁOCZUŁY DO SAMSUNG CLX 3305FW CLT-R406S ZAM</t>
  </si>
  <si>
    <t>IN-102-00004518-1</t>
  </si>
  <si>
    <t>BĘBEN SAMSUNG SCX R6555A ORG</t>
  </si>
  <si>
    <t>BĘBEN SAMSUNG SCX6545/6555N</t>
  </si>
  <si>
    <t>SCX6545N, SCX6555N, SCX6545NX, SCX6555NX</t>
  </si>
  <si>
    <t xml:space="preserve">SCX-R6555A </t>
  </si>
  <si>
    <t>IN-102-00000124-1</t>
  </si>
  <si>
    <t>BĘBEN SAMSUNG SCX R6555A</t>
  </si>
  <si>
    <t>IN-102-00006827-1</t>
  </si>
  <si>
    <t>BENBEN XEROX PHASER 5500 /113R00670/ ORG</t>
  </si>
  <si>
    <t>BĘBEN XEROX PHASER 5500/5550 113R00670</t>
  </si>
  <si>
    <t>PHASER, 5500, PHASER, 5550</t>
  </si>
  <si>
    <t>60000</t>
  </si>
  <si>
    <t>XEROX</t>
  </si>
  <si>
    <t xml:space="preserve">113R00670 </t>
  </si>
  <si>
    <t>IN-102-00000095-1</t>
  </si>
  <si>
    <t>BENBEN XEROX PHASER 5500 /113R00670/</t>
  </si>
  <si>
    <t>IN-102-00000129-1</t>
  </si>
  <si>
    <t>BĘBEN XEROX 6700 BLACK</t>
  </si>
  <si>
    <t>BĘBEN XEROX PHASER 6700DN BLACK</t>
  </si>
  <si>
    <t>PHASER, 6700</t>
  </si>
  <si>
    <t>50000</t>
  </si>
  <si>
    <t xml:space="preserve">108R00974 </t>
  </si>
  <si>
    <t>IN-102-00006828-1</t>
  </si>
  <si>
    <t>BĘBEN XEROX 6700 BLACK ZAM</t>
  </si>
  <si>
    <t>IN-102-00000130-1</t>
  </si>
  <si>
    <t>BĘBEN XEROX 6700 CYAN</t>
  </si>
  <si>
    <t>BĘBEN XEROX PHASER 6700DN CYAN</t>
  </si>
  <si>
    <t>108R00971</t>
  </si>
  <si>
    <t>IN-102-00006829-1</t>
  </si>
  <si>
    <t>BĘBEN XEROX 6700 CYAN ZAM</t>
  </si>
  <si>
    <t>IN-102-00000127-1</t>
  </si>
  <si>
    <t>BĘBEN XEROX 6700 MAGENTA</t>
  </si>
  <si>
    <t>BĘBEN XEROX PHASER 6700DN MAGENTA</t>
  </si>
  <si>
    <t>108R00972</t>
  </si>
  <si>
    <t>IN-102-00006830-1</t>
  </si>
  <si>
    <t>BĘBEN XEROX 6700 MAGENTA ZAM</t>
  </si>
  <si>
    <t>IN-102-00000128-1</t>
  </si>
  <si>
    <t>BĘBEN XEROX 6700 YELLOW</t>
  </si>
  <si>
    <t>BĘBEN XEROX PHASER 6700DN YELLOW</t>
  </si>
  <si>
    <t>108R00973</t>
  </si>
  <si>
    <t>IN-102-00006831-1</t>
  </si>
  <si>
    <t>BĘBEN XEROX 6700 YELLOW ZAM</t>
  </si>
  <si>
    <t>IN-102-00009242-1</t>
  </si>
  <si>
    <t>TAŚMA 5095 ZEBRA GT800 ORG</t>
  </si>
  <si>
    <t>TAŚMA 5095 ZEBRA GT800</t>
  </si>
  <si>
    <t>TAŚMA</t>
  </si>
  <si>
    <t>ZEBRA GT800</t>
  </si>
  <si>
    <t>-</t>
  </si>
  <si>
    <t>ZEBRA</t>
  </si>
  <si>
    <t>IN-102-00009243-1</t>
  </si>
  <si>
    <t>TAŚMA 5095 ZEBRA GT800 ZAM</t>
  </si>
  <si>
    <t>IN-102-00007071-1</t>
  </si>
  <si>
    <t>TAŚMA BIAŁA WINYLOWA 12MM ORG</t>
  </si>
  <si>
    <t>TAŚMA BIAŁA WINYLOWA 12MM</t>
  </si>
  <si>
    <t>white</t>
  </si>
  <si>
    <t>4200, 5200, 6000</t>
  </si>
  <si>
    <t>Rhino</t>
  </si>
  <si>
    <t>S0720600</t>
  </si>
  <si>
    <t>IN-102-00007072-1</t>
  </si>
  <si>
    <t>TAŚMA BIAŁA WINYLOWA 12MM ZAM</t>
  </si>
  <si>
    <t>4201, 5200, 6000</t>
  </si>
  <si>
    <t>IN-102-00007073-1</t>
  </si>
  <si>
    <t>TAŚMA BIAŁA WINYLOWA 9MM ORG</t>
  </si>
  <si>
    <t>TAŚMA BIAŁA WINYLOWA 9MM</t>
  </si>
  <si>
    <t>4202, 5200, 6000</t>
  </si>
  <si>
    <t>S0718580</t>
  </si>
  <si>
    <t>IN-102-00007074-1</t>
  </si>
  <si>
    <t>TAŚMA BIAŁA WINYLOWA 9MM ZAM</t>
  </si>
  <si>
    <t>4203, 5200, 6000</t>
  </si>
  <si>
    <t>IN-102-00007065-1</t>
  </si>
  <si>
    <t>TAŚMA BROTHER TZ-421 ORG</t>
  </si>
  <si>
    <t>TAŚMA BROTHER TZ-421</t>
  </si>
  <si>
    <t>P-TOUCH, E100VP</t>
  </si>
  <si>
    <t>12mmx8m</t>
  </si>
  <si>
    <t>Brother</t>
  </si>
  <si>
    <t>TZe-431</t>
  </si>
  <si>
    <t>IN-102-00007066-1</t>
  </si>
  <si>
    <t>TAŚMA BROTHER TZ-421 ZAM</t>
  </si>
  <si>
    <t>IN-102-00007067-1</t>
  </si>
  <si>
    <t>TAŚMA BROTHER TZ-621 ORG</t>
  </si>
  <si>
    <t>TAŚMA BROTHER TZ-621</t>
  </si>
  <si>
    <t>9mmx8m</t>
  </si>
  <si>
    <t>Tze-621</t>
  </si>
  <si>
    <t>IN-102-00007068-1</t>
  </si>
  <si>
    <t>TAŚMA BROTHER TZ-621 ZAM</t>
  </si>
  <si>
    <t>IN-102-00007069-1</t>
  </si>
  <si>
    <t>TAŚMA BROTHER TZ-S631 ORG</t>
  </si>
  <si>
    <t>TAŚMA BROTHER TZ-S631</t>
  </si>
  <si>
    <t>Tze-S631</t>
  </si>
  <si>
    <t>IN-102-00007070-1</t>
  </si>
  <si>
    <t>TAŚMA BROTHER TZ-S631 ZAM</t>
  </si>
  <si>
    <t>IN-102-00007075-1</t>
  </si>
  <si>
    <t>TAŚMA CZERWONA WINYLOWA 12MM ORG</t>
  </si>
  <si>
    <t>TAŚMA CZERWONA WINYLOWA 12MM</t>
  </si>
  <si>
    <t>4204, 5200, 6000</t>
  </si>
  <si>
    <t>S0718520</t>
  </si>
  <si>
    <t>IN-102-00007076-1</t>
  </si>
  <si>
    <t>TAŚMA CZERWONA WINYLOWA 12MM ZAM</t>
  </si>
  <si>
    <t>4205, 5200, 6000</t>
  </si>
  <si>
    <t>IN-102-00007077-1</t>
  </si>
  <si>
    <t>TAŚMA CZERWONA WINYLOWA 19MM ORG</t>
  </si>
  <si>
    <t>TAŚMA CZERWONA WINYLOWA 19MM</t>
  </si>
  <si>
    <t>4206, 5200, 6000</t>
  </si>
  <si>
    <t>S0718530</t>
  </si>
  <si>
    <t>IN-102-00007078-1</t>
  </si>
  <si>
    <t>TAŚMA CZERWONA WINYLOWA 19MM ZAM</t>
  </si>
  <si>
    <t>4207, 5200, 6000</t>
  </si>
  <si>
    <t>IN-102-00009240-1</t>
  </si>
  <si>
    <t>TAŚMA PRINTRONIX P5205 ORG</t>
  </si>
  <si>
    <t>TAŚMA PRINTRONIX P5205</t>
  </si>
  <si>
    <t>DP600, DP750, DP1000, DP1200, P5005, P5008, P5009, P5010, P5205, P5208, P5209, P5210, P5212, P5214, P5215, P9212</t>
  </si>
  <si>
    <t>50 milionów znaków</t>
  </si>
  <si>
    <t>PRINTTRONIX</t>
  </si>
  <si>
    <t xml:space="preserve">107675-007 </t>
  </si>
  <si>
    <t>IN-102-00009241-1</t>
  </si>
  <si>
    <t>TAŚMA PRINTRONIX P5205 ZAM</t>
  </si>
  <si>
    <t>IN-102-00006900-1</t>
  </si>
  <si>
    <t>TAŚMA WOSKOWO- ŻYWICZNA DO ZEBR TLP 2824 ORG</t>
  </si>
  <si>
    <t>TAŚMA WOSKOWO- ŻYWICZNA DO ZEBR TLP 2824 ROZMIAR 56,9 MM X 74M</t>
  </si>
  <si>
    <t>TLP2824</t>
  </si>
  <si>
    <t>800132-102-R</t>
  </si>
  <si>
    <t>IN-102-00006901-1</t>
  </si>
  <si>
    <t>TAŚMA WOSKOWO- ŻYWICZNA DO ZEBR TLP 2825 ZAM</t>
  </si>
  <si>
    <t>IN-102-00006902-1</t>
  </si>
  <si>
    <t>TAŚMA WOSKOWO-ŻYWICZNA DO ZEBRA ZT220 ORG</t>
  </si>
  <si>
    <t>TAŚMA WOSKOWO-ŻYWICZNA DO ZEBRA ZT220 ROZMIAR 110MM X 300M</t>
  </si>
  <si>
    <t>ZR220</t>
  </si>
  <si>
    <t xml:space="preserve">03200BK11030-R </t>
  </si>
  <si>
    <t>IN-102-00006903-1</t>
  </si>
  <si>
    <t>TAŚMA WOSKOWO-ŻYWICZNA DO ZEBRA ZT221 ZAM</t>
  </si>
  <si>
    <t>IN-102-00009411-1</t>
  </si>
  <si>
    <t>TAŚMA ZEBRA 4800 80MMX450M ORG</t>
  </si>
  <si>
    <t>TAŚMA ZEBRA 4800 80MMX450M</t>
  </si>
  <si>
    <t>ZT230</t>
  </si>
  <si>
    <t>04800BK08045</t>
  </si>
  <si>
    <t>IN-102-00009412-1</t>
  </si>
  <si>
    <t>TAŚMA ZEBRA 4800 80MMX450M ZAM</t>
  </si>
  <si>
    <t>IN-102-00007112-1</t>
  </si>
  <si>
    <t>TAŚMA ZEBRA P330I BLACK ORG</t>
  </si>
  <si>
    <t>TAŚMA ZEBRA P330I BLACK</t>
  </si>
  <si>
    <t>ZEBRA, P310I, P320I, P330I, P420I, P430I, P520I</t>
  </si>
  <si>
    <t>Zebra</t>
  </si>
  <si>
    <t>800015-101</t>
  </si>
  <si>
    <t>IN-102-00007113-1</t>
  </si>
  <si>
    <t>TAŚMA ZEBRA P330I BLACK ZAM</t>
  </si>
  <si>
    <t>IN-102-00007110-1</t>
  </si>
  <si>
    <t>TAŚMA ZEBRA P330I CMYK ORG</t>
  </si>
  <si>
    <t>TAŚMA ZEBRA P330I CMYK</t>
  </si>
  <si>
    <t>800015-440</t>
  </si>
  <si>
    <t>IN-102-00007111-1</t>
  </si>
  <si>
    <t>TAŚMA ZEBRA P330I CMYK ZAM</t>
  </si>
  <si>
    <t>IN-102-00007079-1</t>
  </si>
  <si>
    <t>TAŚMA ŻÓŁTA WINYLOWA 12MM ORG</t>
  </si>
  <si>
    <t>TAŚMA ŻÓŁTA WINYLOWA 12MM</t>
  </si>
  <si>
    <t>4208, 5200, 6000</t>
  </si>
  <si>
    <t>S0718450</t>
  </si>
  <si>
    <t>IN-102-00007080-1</t>
  </si>
  <si>
    <t>TAŚMA ŻÓŁTA WINYLOWA 12MM ZAM</t>
  </si>
  <si>
    <t>4209, 5200, 6000</t>
  </si>
  <si>
    <t>IN-102-00007081-1</t>
  </si>
  <si>
    <t>TAŚMA ŻÓŁTA WINYLOWA 19MM ORG</t>
  </si>
  <si>
    <t>TAŚMA ŻÓŁTA WINYLOWA 19MM</t>
  </si>
  <si>
    <t>4210, 5200, 6000</t>
  </si>
  <si>
    <t>S0718470</t>
  </si>
  <si>
    <t>IN-102-00007082-1</t>
  </si>
  <si>
    <t>TAŚMA ŻÓŁTA WINYLOWA 19MM ZAM</t>
  </si>
  <si>
    <t>4211, 5200, 6000</t>
  </si>
  <si>
    <t>IN-102-00003140-1</t>
  </si>
  <si>
    <t>TONER BROTHER TN-230BK BLACK ORG</t>
  </si>
  <si>
    <t>TONER BROTHER DCP 9010CN BLACK TN230</t>
  </si>
  <si>
    <t>1</t>
  </si>
  <si>
    <t>TONER</t>
  </si>
  <si>
    <t>HL3040CN, HL3070CW, DCP9010CN, MFC9120CN, MFC9320CW, HL3040CN, HL3070CW, DCP9010CN, MFC9120CN, MFC9320CW</t>
  </si>
  <si>
    <t>2200</t>
  </si>
  <si>
    <t xml:space="preserve">TN-230BK </t>
  </si>
  <si>
    <t>IN-102-00001349-1</t>
  </si>
  <si>
    <t>TONER BROTHER TN-230 BLACK</t>
  </si>
  <si>
    <t>IN-102-00003142-1</t>
  </si>
  <si>
    <t>TONER BROTHER TN-230C CYAN ORG</t>
  </si>
  <si>
    <t>TONER BROTHER DCP 9010CN CYAN TN230</t>
  </si>
  <si>
    <t>1400</t>
  </si>
  <si>
    <t xml:space="preserve">TN-230C </t>
  </si>
  <si>
    <t>IN-102-00001350-1</t>
  </si>
  <si>
    <t>TONER BROTHER TN-230 CYAN</t>
  </si>
  <si>
    <t>IN-102-00003144-1</t>
  </si>
  <si>
    <t>TONER BROTHER TN-230M MAGENTA ORG</t>
  </si>
  <si>
    <t>TONER BROTHER DCP 9010CN MAGENTA TN230</t>
  </si>
  <si>
    <t>TN-230M</t>
  </si>
  <si>
    <t>IN-102-00001351-1</t>
  </si>
  <si>
    <t>TONER BROTHER TN-230 MAGENTA</t>
  </si>
  <si>
    <t>IN-102-00003146-1</t>
  </si>
  <si>
    <t>TONER BROTHER TN-230Y YELLOW ORG</t>
  </si>
  <si>
    <t>TONER BROTHER DCP 9010CN YELLOW TN230</t>
  </si>
  <si>
    <t>TN-230Y</t>
  </si>
  <si>
    <t>IN-102-00001354-1</t>
  </si>
  <si>
    <t>TONER BROTHER TN-230 YELLOW</t>
  </si>
  <si>
    <t>IN-102-00006080-1</t>
  </si>
  <si>
    <t>TONER BROTHER HL-2130 TN-2010 ORG</t>
  </si>
  <si>
    <t>TONER BROTHER DCP7057E TN-2010</t>
  </si>
  <si>
    <t>HL-2130, HL2135W, DCP7055, DCP7055W, DCP7057E</t>
  </si>
  <si>
    <t>1000</t>
  </si>
  <si>
    <t>TN-2010</t>
  </si>
  <si>
    <t>IN-102-00006028-1</t>
  </si>
  <si>
    <t>TONER BROTHER HL-2130 TN-2010 ZAM</t>
  </si>
  <si>
    <t>IN-102-00003155-1</t>
  </si>
  <si>
    <t>TONER BROTHER TN-325BK BLACK ORG</t>
  </si>
  <si>
    <t>TONER BROTHER DCP-9055CDN/9270CDN BLECK TN-325BK</t>
  </si>
  <si>
    <t xml:space="preserve">TN-325BK </t>
  </si>
  <si>
    <t>IN-102-00001448-1</t>
  </si>
  <si>
    <t>TONER BROTHER 9055 BLACK</t>
  </si>
  <si>
    <t>IN-102-00003156-1</t>
  </si>
  <si>
    <t>TONER BROTHER TN-325C CYAN ORG</t>
  </si>
  <si>
    <t>TONER BROTHER DCP-9055CDN/9270CDN CYAN TN-325C</t>
  </si>
  <si>
    <t>3500</t>
  </si>
  <si>
    <t>TN-325C</t>
  </si>
  <si>
    <t>IN-102-00001449-1</t>
  </si>
  <si>
    <t>TONER BROTHER 9055 CYAN</t>
  </si>
  <si>
    <t>IN-102-00003157-1</t>
  </si>
  <si>
    <t>TONER BROTHER TN-325M MAGENTA ORG</t>
  </si>
  <si>
    <t>TONER BROTHER DCP-9055CDN/9270CDN MAGENTA TN-325M</t>
  </si>
  <si>
    <t>TN-325M</t>
  </si>
  <si>
    <t>IN-102-00001450-1</t>
  </si>
  <si>
    <t>TONER BROTHER 9055 MAGENTA</t>
  </si>
  <si>
    <t>IN-102-00003159-1</t>
  </si>
  <si>
    <t>TONER BROTHER TN-325Y WYSOKOWYDAJNY YELLOW ORG</t>
  </si>
  <si>
    <t>TONER BROTHER DCP-9055CDN/9270CDN YELLOW TN-325Y</t>
  </si>
  <si>
    <t>TN-325Y</t>
  </si>
  <si>
    <t>IN-102-00001451-1</t>
  </si>
  <si>
    <t>TONER BROTHER 9055 YELLOW</t>
  </si>
  <si>
    <t>IN-102-00003138-1</t>
  </si>
  <si>
    <t>TONER BROTHER TN-2220 BLACK ORG</t>
  </si>
  <si>
    <t>TONER BROTHER HL 2240 TN2220</t>
  </si>
  <si>
    <t>HL2240, HL2240D, HL2250DN, HL2270DW, DCP7060D, DCP7065DN, DCP7070DW, MFC7360N, MFC7460DN, MFC7860DW, FAX2840, FAX2845, FAX2940</t>
  </si>
  <si>
    <t>2600</t>
  </si>
  <si>
    <t>TN-2220</t>
  </si>
  <si>
    <t>IN-102-00001400-1</t>
  </si>
  <si>
    <t>TONER BROTHER TN2220</t>
  </si>
  <si>
    <t>IN-102-00003180-1</t>
  </si>
  <si>
    <t>TONER DO BROTHER TN2000</t>
  </si>
  <si>
    <t>TONER BROTHER HL-2030 TN2000</t>
  </si>
  <si>
    <t>2500</t>
  </si>
  <si>
    <t>TN-2000 TN-350</t>
  </si>
  <si>
    <t>IN-102-00001356-1</t>
  </si>
  <si>
    <t>TONER BROTHER TN2000</t>
  </si>
  <si>
    <t>IN-102-00005056-1</t>
  </si>
  <si>
    <t>TONER BROTHER TN-2005 BLACK ORG</t>
  </si>
  <si>
    <t>TONER BROTHER HL-2035 TN2005</t>
  </si>
  <si>
    <t>1500</t>
  </si>
  <si>
    <t>TN-2005</t>
  </si>
  <si>
    <t>IN-102-00001319-1</t>
  </si>
  <si>
    <t>TONER BROTHER HL2035 TN2005</t>
  </si>
  <si>
    <t>IN-102-00003136-1</t>
  </si>
  <si>
    <t>TONER BROTHER TN-2120 BLACK ORG</t>
  </si>
  <si>
    <t>TONER BROTHER HL-2150 TN2120</t>
  </si>
  <si>
    <t>TN-2120</t>
  </si>
  <si>
    <t>IN-102-00001329-1</t>
  </si>
  <si>
    <t>TONER BROTHER TN 2120</t>
  </si>
  <si>
    <t>IN-102-00001421-1</t>
  </si>
  <si>
    <t>TONER BROTHER TN 135 (DCP9040,9045) CZARNY</t>
  </si>
  <si>
    <t>TONER BROTHER HL4040/4050/9840 B-135 BLACK</t>
  </si>
  <si>
    <t>5000</t>
  </si>
  <si>
    <t xml:space="preserve">TN-135BK </t>
  </si>
  <si>
    <t>IN-102-00001345-1</t>
  </si>
  <si>
    <t>TONER BROTHER B-135 BLACK</t>
  </si>
  <si>
    <t>IN-102-00001422-1</t>
  </si>
  <si>
    <t>TONER BROTHER TN 135 (DCP9040,9045) CYAN</t>
  </si>
  <si>
    <t>TONER BROTHER HL4040/4050/9840 B-135CC-CYAN</t>
  </si>
  <si>
    <t>TN-135C</t>
  </si>
  <si>
    <t>IN-102-00001346-1</t>
  </si>
  <si>
    <t>TONER BROTHER B-135CC-CYAN</t>
  </si>
  <si>
    <t>IN-102-00001423-1</t>
  </si>
  <si>
    <t>TONER BROTHER TN 135 (DCP9040,9045) MAGENTA</t>
  </si>
  <si>
    <t>TONER BROTHER HL4040/4050/9840 B-135MC-MAGENTA</t>
  </si>
  <si>
    <t>TN-135M</t>
  </si>
  <si>
    <t>IN-102-00001347-1</t>
  </si>
  <si>
    <t>TONER BROTHER B-135MC-MAGENTA</t>
  </si>
  <si>
    <t>IN-102-00001424-1</t>
  </si>
  <si>
    <t>TONER BROTHER TN 135 (DCP9040.9045) YELLOW</t>
  </si>
  <si>
    <t>TONER BROTHER HL4040/4050/9840 B-135YC-YELLOW</t>
  </si>
  <si>
    <t>TN-135Y</t>
  </si>
  <si>
    <t>IN-102-00001348-1</t>
  </si>
  <si>
    <t>TONER BROTHER B-135YC-YELLOW</t>
  </si>
  <si>
    <t>IN-102-00005059-1</t>
  </si>
  <si>
    <t>TONER BROTHER TN-3170 BLACK ORG</t>
  </si>
  <si>
    <t>TONER BROTHER HL-5250 TN3170</t>
  </si>
  <si>
    <t>7000</t>
  </si>
  <si>
    <t xml:space="preserve">TN-3170 </t>
  </si>
  <si>
    <t>IN-102-00003150-1</t>
  </si>
  <si>
    <t>TONER BROTHER TN-3170 BLACK ZAM</t>
  </si>
  <si>
    <t>IN-102-00003160-1</t>
  </si>
  <si>
    <t>TONER BROTHER TN-3280 BLACK ORG</t>
  </si>
  <si>
    <t>TONER BROTHER HL-5350/5380/8085 TN3280</t>
  </si>
  <si>
    <t>CITIZEN, 120D, 140, 180D, SWIFT, 9, 24, 90, 90S, 240S</t>
  </si>
  <si>
    <t>8000</t>
  </si>
  <si>
    <t>TN-3280</t>
  </si>
  <si>
    <t>IN-102-00001352-1</t>
  </si>
  <si>
    <t>TONER BROTHER TN3280</t>
  </si>
  <si>
    <t>IN-102-00003164-1</t>
  </si>
  <si>
    <t>TONER BROTHER TN-3380 BLACK ORG</t>
  </si>
  <si>
    <t>TONER BROTHER MFC8510DN TN-3380</t>
  </si>
  <si>
    <t>TN-3380</t>
  </si>
  <si>
    <t>IN-102-00003163-1</t>
  </si>
  <si>
    <t>TONER BROTHER TN-3380</t>
  </si>
  <si>
    <t>IN-102-00006904-1</t>
  </si>
  <si>
    <t>TONER EPSON 9100 BLACK ZAM</t>
  </si>
  <si>
    <t>TONER EPSON ACULASER C9100 BLACK</t>
  </si>
  <si>
    <t xml:space="preserve">C13S050198 </t>
  </si>
  <si>
    <t>IN-102-00001276-1</t>
  </si>
  <si>
    <t>TONER EPSON 9100 BLACK</t>
  </si>
  <si>
    <t>IN-102-00006905-1</t>
  </si>
  <si>
    <t>TONER EPSON 9100 CYAN ZAM</t>
  </si>
  <si>
    <t>TONER EPSON ACULASER C9100 CYAN</t>
  </si>
  <si>
    <t xml:space="preserve">C13S050197 </t>
  </si>
  <si>
    <t>IN-102-00000182-1</t>
  </si>
  <si>
    <t>TONER EPSON 9100 CYAN</t>
  </si>
  <si>
    <t>IN-102-00006906-1</t>
  </si>
  <si>
    <t>TONER EPSON 9100 MAGENTA ZAM</t>
  </si>
  <si>
    <t>TONER EPSON ACULASER C9100 MAGENTA</t>
  </si>
  <si>
    <t xml:space="preserve">C13S050196 </t>
  </si>
  <si>
    <t>IN-102-00001273-1</t>
  </si>
  <si>
    <t>TONER EPSON 9100 MAGENTA</t>
  </si>
  <si>
    <t>IN-102-00006907-1</t>
  </si>
  <si>
    <t>TONER EPSON 9100 YELLOW ZAM</t>
  </si>
  <si>
    <t>TONER EPSON ACULASER C9100 YELLOW</t>
  </si>
  <si>
    <t xml:space="preserve">C13S050195 </t>
  </si>
  <si>
    <t>IN-102-00001274-1</t>
  </si>
  <si>
    <t>TONER EPSON 9100 YELLOW</t>
  </si>
  <si>
    <t>IN-102-00001314-1</t>
  </si>
  <si>
    <t>TONER HP P1005/1006</t>
  </si>
  <si>
    <t>TONER HP 1005 CB435A</t>
  </si>
  <si>
    <t>P1005, P1006, P105, P1006</t>
  </si>
  <si>
    <t>CB435A</t>
  </si>
  <si>
    <t>IN-102-00001315-1</t>
  </si>
  <si>
    <t>TONER ZAMIENNIK HP P1005</t>
  </si>
  <si>
    <t>IN-102-00001138-1</t>
  </si>
  <si>
    <t>TONER DO DRUKARKI HP 1010/1020 Q2612A</t>
  </si>
  <si>
    <t>TONER HP 1020 Q2612A</t>
  </si>
  <si>
    <t>LJ1010, LJ1012, LJ1015, LJ1018, LJ1020, LJ1022, LJ3015, LJ3020, LJ3030, LJ3050, LJ3052, LJ3055, LJM1005, LJM1319</t>
  </si>
  <si>
    <t>2000</t>
  </si>
  <si>
    <t>Q2612A</t>
  </si>
  <si>
    <t>IN-102-00001151-1</t>
  </si>
  <si>
    <t>TONER ZAMIENNIK HP 1010/1020</t>
  </si>
  <si>
    <t xml:space="preserve"> IN-102-00001098-1</t>
  </si>
  <si>
    <t>TONER HP 1100 C4092A</t>
  </si>
  <si>
    <t>LJ1100, LJ3200</t>
  </si>
  <si>
    <t xml:space="preserve">C4092A </t>
  </si>
  <si>
    <t>IN-102-00001099-1</t>
  </si>
  <si>
    <t>TONER ZAMIENNIK HP 1100</t>
  </si>
  <si>
    <t>IN-102-00005191-1</t>
  </si>
  <si>
    <t>TONER HP CE285A BLACK ORG</t>
  </si>
  <si>
    <t>TONER HP 1102 CE285A</t>
  </si>
  <si>
    <t>P1102, M1132, M1212, M1217</t>
  </si>
  <si>
    <t>1600</t>
  </si>
  <si>
    <t>CE285A</t>
  </si>
  <si>
    <t>IN-102-00001332-1</t>
  </si>
  <si>
    <t>TONER HP P1102 CE285A</t>
  </si>
  <si>
    <t>IN-102-00009569-1</t>
  </si>
  <si>
    <t>TONER HP 1200 C7115X</t>
  </si>
  <si>
    <t>LJ1200, LJ1220, LJ3300, LJ3320, LJ3380</t>
  </si>
  <si>
    <t>C7115X</t>
  </si>
  <si>
    <t>IN-102-00001097-1</t>
  </si>
  <si>
    <t>TONER ZAMIENNIK HP 1200</t>
  </si>
  <si>
    <t>IN-102-00001096-1</t>
  </si>
  <si>
    <t>TONER HP 1200/1000 C7115A</t>
  </si>
  <si>
    <t>TONER HP 1200 C7115A</t>
  </si>
  <si>
    <t xml:space="preserve">LJ1000, LJ1005, </t>
  </si>
  <si>
    <t>C7115A</t>
  </si>
  <si>
    <t>IN-102-00009570</t>
  </si>
  <si>
    <t>TONER ZAMIENNIK C7115A</t>
  </si>
  <si>
    <t>IN-102-00001333-1</t>
  </si>
  <si>
    <t>TONER CP1215 BLACK CB540A.</t>
  </si>
  <si>
    <t>TONER HP 1215/1515 BLACK CB540A</t>
  </si>
  <si>
    <t>CP1215, CP1515, CP1518, CM1312</t>
  </si>
  <si>
    <t>CB540A</t>
  </si>
  <si>
    <t>IN-102-00006909-1</t>
  </si>
  <si>
    <t>TONER CP1215 BLACK CB540A ZAM</t>
  </si>
  <si>
    <t>IN-102-00006910-1</t>
  </si>
  <si>
    <t>TONER HP 1215 CYAN ORG</t>
  </si>
  <si>
    <t>TONER HP 1215/1515 CYAN CB541A</t>
  </si>
  <si>
    <t xml:space="preserve">CB541A </t>
  </si>
  <si>
    <t>IN-102-00001306-1</t>
  </si>
  <si>
    <t>TONER ZAMIENNIK HP 1215 CYAN</t>
  </si>
  <si>
    <t>IN-102-00006911-1</t>
  </si>
  <si>
    <t>TONER HP 1215 MAGENTA ORG</t>
  </si>
  <si>
    <t>TONER HP 1215/1515 MAGENTA CB543A</t>
  </si>
  <si>
    <t xml:space="preserve">CB543A </t>
  </si>
  <si>
    <t>IN-102-00001308-1</t>
  </si>
  <si>
    <t>TONER ZAMIENNIK HP 1215 MAGENTA</t>
  </si>
  <si>
    <t>IN-102-00006912-1</t>
  </si>
  <si>
    <t>TONER HP 1215 YELLOW ORG</t>
  </si>
  <si>
    <t>TONER HP 1215/1515 YELLOW CB542A</t>
  </si>
  <si>
    <t>CB542A</t>
  </si>
  <si>
    <t>IN-102-00001307-1</t>
  </si>
  <si>
    <t>TONER ZAMIENNIK HP 1215 YELLOW</t>
  </si>
  <si>
    <t>IN-102-00001139-1</t>
  </si>
  <si>
    <t>TONER 1300 Q2613A</t>
  </si>
  <si>
    <t>TONER HP 1300 Q2613A</t>
  </si>
  <si>
    <t>LJ1300</t>
  </si>
  <si>
    <t>Q2613x</t>
  </si>
  <si>
    <t>IN-102-00001149-1</t>
  </si>
  <si>
    <t>TONER ZAMIENNIK HP 1300</t>
  </si>
  <si>
    <t>IN-102-00009571-1</t>
  </si>
  <si>
    <t>TONER ORYGINALNY Q5949X</t>
  </si>
  <si>
    <t>TONER HP 1320 Q5949X</t>
  </si>
  <si>
    <t>LJ1320, LJ3390, LJ3392</t>
  </si>
  <si>
    <t>6000</t>
  </si>
  <si>
    <t>Q5949x</t>
  </si>
  <si>
    <t>IN-102-00009572-1</t>
  </si>
  <si>
    <t>TONER ZAMIENNIK Q5949X</t>
  </si>
  <si>
    <t>IN-102-00009573-1</t>
  </si>
  <si>
    <t>TONER ORYGINALNY Q5949A</t>
  </si>
  <si>
    <t>TONER HP 1160 Q5949A</t>
  </si>
  <si>
    <t>LJ1160</t>
  </si>
  <si>
    <t>IN-102-00009574-1</t>
  </si>
  <si>
    <t>TONER ZAMIENNIK Q5949A</t>
  </si>
  <si>
    <t>IN-102-00005176-1</t>
  </si>
  <si>
    <t>TONER HP CB436A BLACK ORG</t>
  </si>
  <si>
    <t>TONER HP 1505 CB436A</t>
  </si>
  <si>
    <t>P1505, M1120, M1522</t>
  </si>
  <si>
    <t>CB436A</t>
  </si>
  <si>
    <t>IN-102-00001331-1</t>
  </si>
  <si>
    <t>TONER HP P1505 CB 436A CZARNY</t>
  </si>
  <si>
    <t>IN-102-00001260-1</t>
  </si>
  <si>
    <t>TONER DO 2015 Q7553X</t>
  </si>
  <si>
    <t>TONER HP 2015 Q7553A</t>
  </si>
  <si>
    <t>P2014, P2015, M2727</t>
  </si>
  <si>
    <t>Q7553x</t>
  </si>
  <si>
    <t>IN-102-00001280-1</t>
  </si>
  <si>
    <t>TONER ZAMIENNIK 2015X CZARNY</t>
  </si>
  <si>
    <t>IN-102-00001373-1</t>
  </si>
  <si>
    <t>TONER HP 2055DN CE505X</t>
  </si>
  <si>
    <t>TONER HP 2055DN CE505A</t>
  </si>
  <si>
    <t>P2035, P2055</t>
  </si>
  <si>
    <t>6500</t>
  </si>
  <si>
    <t>CE505X</t>
  </si>
  <si>
    <t>IN-102-00005195-1</t>
  </si>
  <si>
    <t>TONER HP CE505X ZAM</t>
  </si>
  <si>
    <t>IN-102-00001344-1</t>
  </si>
  <si>
    <t>TONER TONER HP 2420 6511A</t>
  </si>
  <si>
    <t>TONER HP 2420 Q6511A</t>
  </si>
  <si>
    <t>LJ2410, LJ2420, LJ2430</t>
  </si>
  <si>
    <t>Q6511X</t>
  </si>
  <si>
    <t>IN-102-00001141-1</t>
  </si>
  <si>
    <t>TONER ZAMIENNIK HP 2420</t>
  </si>
  <si>
    <t>IN-102-00001175-1</t>
  </si>
  <si>
    <t>TONER HP 2550 BLACK</t>
  </si>
  <si>
    <t>TONER HP 2820 BLACK Q3960A</t>
  </si>
  <si>
    <t>Q3960A</t>
  </si>
  <si>
    <t>IN-102-00001234-1</t>
  </si>
  <si>
    <t>TONER ZAMIENNIK 2550 CZARNY</t>
  </si>
  <si>
    <t>IN-102-00001174-1</t>
  </si>
  <si>
    <t>TONER HP 2550 CYAN</t>
  </si>
  <si>
    <t>TONER HP 2820 CYAN Q3961A</t>
  </si>
  <si>
    <t>Q3961A</t>
  </si>
  <si>
    <t>IN-102-00001235-1</t>
  </si>
  <si>
    <t>TONER ZAMIENNIK 2550 CYAN 3846</t>
  </si>
  <si>
    <t>IN-102-00001176-1</t>
  </si>
  <si>
    <t>TONER HP 2550 MAGENTA</t>
  </si>
  <si>
    <t>TONER HP 2820 MAGENTA Q3963A</t>
  </si>
  <si>
    <t>Q3963A</t>
  </si>
  <si>
    <t>IN-102-00001237-1</t>
  </si>
  <si>
    <t>TONER ZAMIENNIK 2550 MAGENTA 3847</t>
  </si>
  <si>
    <t>IN-102-00001177-1</t>
  </si>
  <si>
    <t>TONER HP 2550 YELLOW</t>
  </si>
  <si>
    <t>TONER HP 2820 YELLOW Q3962A</t>
  </si>
  <si>
    <t>Q3962A</t>
  </si>
  <si>
    <t>IN-102-00001236-1</t>
  </si>
  <si>
    <t>TONER ZAMIENNIK YELLOW 2550 3848</t>
  </si>
  <si>
    <t>IN-102-00006913-1</t>
  </si>
  <si>
    <t>TONER HP 4200 (1338) ORG</t>
  </si>
  <si>
    <t>TONER HP 4200 Q1338A</t>
  </si>
  <si>
    <t>LJ4200</t>
  </si>
  <si>
    <t>Q1338A</t>
  </si>
  <si>
    <t>IN-102-00001136-1</t>
  </si>
  <si>
    <t>TONER ZAMIENNIK HP 4200 (1338)</t>
  </si>
  <si>
    <t>IN-102-00001144-1</t>
  </si>
  <si>
    <t>TONER HP 4250/4350 Q5942</t>
  </si>
  <si>
    <t>TONER HP 4250/4350 Q5942A</t>
  </si>
  <si>
    <t>LJ4250, LJ4350</t>
  </si>
  <si>
    <t>Q5942X</t>
  </si>
  <si>
    <t>IN-102-00001142-1</t>
  </si>
  <si>
    <t>TONER 4250/4350 ZAMIENNIK</t>
  </si>
  <si>
    <t>IN-102-00001157-1</t>
  </si>
  <si>
    <t>TONER HP 5550 BLACK</t>
  </si>
  <si>
    <t>TONER HP 5500 BLACK C9730A</t>
  </si>
  <si>
    <t>CLJ5500, CLJ5500DN, CLJ5500DTN, CLJ5500HDN, CLJ5500N, HP, COLOR, LASERJET, 5550, CLJ5550DN, CLJ5550DTN, CLJ5550HDN, CLJ5550N</t>
  </si>
  <si>
    <t>13000</t>
  </si>
  <si>
    <t>C9730A</t>
  </si>
  <si>
    <t>IN-102-00001232-1</t>
  </si>
  <si>
    <t>TONER 5550 ZAMIENNIK</t>
  </si>
  <si>
    <t>IN-102-00001158-1</t>
  </si>
  <si>
    <t>TONER HP 5550 CYAN</t>
  </si>
  <si>
    <t>TONER HP 5500 CYAN C9731A</t>
  </si>
  <si>
    <t>C9731A</t>
  </si>
  <si>
    <t>IN-102-00005969-1</t>
  </si>
  <si>
    <t>TONER HP CLJ 5550DN CYAN ZAM</t>
  </si>
  <si>
    <t>IN-102-00001159-1</t>
  </si>
  <si>
    <t>TONER HP 5550 MAGENTA</t>
  </si>
  <si>
    <t>TONER HP 5500 MAGENTA C9733A</t>
  </si>
  <si>
    <t>C9733A</t>
  </si>
  <si>
    <t>IN-102-00005970-1</t>
  </si>
  <si>
    <t>TONER HP CLJ 5550DN MAGENTA ZAM</t>
  </si>
  <si>
    <t>IN-102-00001160-1</t>
  </si>
  <si>
    <t>TONER HP 5550 YELLOW</t>
  </si>
  <si>
    <t>TONER HP 5500 YELLOW C9732A</t>
  </si>
  <si>
    <t>C9732A</t>
  </si>
  <si>
    <t>IN-102-00005971-1</t>
  </si>
  <si>
    <t>TONER HP CLJ 5550DN YELLOW ZAM</t>
  </si>
  <si>
    <t>IN-102-00001094-1</t>
  </si>
  <si>
    <t>TONER ZAMIENNIK HP 5L/6L</t>
  </si>
  <si>
    <t>TONER HP 5L/6L C3906A</t>
  </si>
  <si>
    <t>LJ3100, LJ3100SE, LJ3100XI, LJ3150, LJ3150SE, LJ3150XI, LJ5L, LJ5LFS, LJ5LXTRA, LJ6L, LJ6LSE, LJ6LXI</t>
  </si>
  <si>
    <t>C3906A</t>
  </si>
  <si>
    <t>IN-102-00001095-1</t>
  </si>
  <si>
    <t>TONER ZAMIENNIK 5L/6L</t>
  </si>
  <si>
    <t>IN-102-00001119-1</t>
  </si>
  <si>
    <t>TONER HP 5P/6P/5MP/6MP</t>
  </si>
  <si>
    <t>TONER HP 5P C3903A</t>
  </si>
  <si>
    <t>LJ5MP, LJ5P, LJ6MP, LJ6P, LJ6PSI, LJ6PXI, LJ6PSE</t>
  </si>
  <si>
    <t>C3903A</t>
  </si>
  <si>
    <t>IN-102-00001103-1</t>
  </si>
  <si>
    <t>TONER ZAMIENNIK 5P 3903</t>
  </si>
  <si>
    <t>IN-102-00006914-1</t>
  </si>
  <si>
    <t>TONER HP CP 1025 BLACK ZAM</t>
  </si>
  <si>
    <t>TONER HP CP1025NW BLACK CE310A</t>
  </si>
  <si>
    <t>CLJPROCP1025, CLJPROCP1025NW, CLJPRO100M175A, CLJPRO100M175NW, TOPSHOTPROM275</t>
  </si>
  <si>
    <t>1200</t>
  </si>
  <si>
    <t>CE310A</t>
  </si>
  <si>
    <t>IN-102-00001390-1</t>
  </si>
  <si>
    <t>TONER HP CP 1025 BLACK</t>
  </si>
  <si>
    <t>IN-102-00006915-1</t>
  </si>
  <si>
    <t>TONER HP CP 1025 CYAN ZAM</t>
  </si>
  <si>
    <t>TONER HP CP1025NW CYAN CE311A</t>
  </si>
  <si>
    <t>CE311A</t>
  </si>
  <si>
    <t>IN-102-00001391-1</t>
  </si>
  <si>
    <t>TONER HP CP 1025 CYAN</t>
  </si>
  <si>
    <t>IN-102-00006916-1</t>
  </si>
  <si>
    <t>TONER HP CP 1025 MAGENTA ZAM</t>
  </si>
  <si>
    <t>TONER HP CP1025NW MAGENTA CE313A</t>
  </si>
  <si>
    <t>CE312A</t>
  </si>
  <si>
    <t>IN-102-00001393-1</t>
  </si>
  <si>
    <t>TONER HP CP 1025 MAGENTA</t>
  </si>
  <si>
    <t>IN-102-00006917-1</t>
  </si>
  <si>
    <t>TONER HP CP 1025 YELLOW ZAM</t>
  </si>
  <si>
    <t>TONER HP CP1025NW YELLOW CE312A</t>
  </si>
  <si>
    <t>CE313A</t>
  </si>
  <si>
    <t>IN-102-00001392-1</t>
  </si>
  <si>
    <t>TONER HP CP 1025 YELLOW</t>
  </si>
  <si>
    <t>IN-102-00006918-1</t>
  </si>
  <si>
    <t>TONER HP LJ 500 M551 HP507A CYAN ORG</t>
  </si>
  <si>
    <t>TONER HP LJ 500 M551 HP507A CYAN</t>
  </si>
  <si>
    <t>M551, M570, M575</t>
  </si>
  <si>
    <t>11000</t>
  </si>
  <si>
    <t>CE400X</t>
  </si>
  <si>
    <t>IN-102-00006919-1</t>
  </si>
  <si>
    <t>TONER HP LJ 500 M551 HP507A CYAN ZAM</t>
  </si>
  <si>
    <t>IN-102-00006920-1</t>
  </si>
  <si>
    <t>TONER HP LJ 500 M551 HP507A MAGENTA ORG</t>
  </si>
  <si>
    <t>TONER HP LJ 500 M551 HP507A MAGENTA</t>
  </si>
  <si>
    <t>CE401X</t>
  </si>
  <si>
    <t>IN-102-00006921-1</t>
  </si>
  <si>
    <t>TONER HP LJ 500 M551 HP507A MAGENTA ZAM</t>
  </si>
  <si>
    <t>IN-102-00006922-1</t>
  </si>
  <si>
    <t>TONER HP LJ 500 M551 HP507A YELLOW ORG</t>
  </si>
  <si>
    <t>TONER HP LJ 500 M551 HP507A YELLOW</t>
  </si>
  <si>
    <t>CE402X</t>
  </si>
  <si>
    <t>IN-102-00006923-1</t>
  </si>
  <si>
    <t>TONER HP LJ 500 M551 HP507A YELLOW ZAM</t>
  </si>
  <si>
    <t>IN-102-00006924-1</t>
  </si>
  <si>
    <t>TONER HP LJ 500 M551 HP507X BLACK ORG</t>
  </si>
  <si>
    <t>TONER HP LJ 500 M551 HP507X BLACK</t>
  </si>
  <si>
    <t>CE403X</t>
  </si>
  <si>
    <t>IN-102-00003252-1</t>
  </si>
  <si>
    <t>TONER HP LJ HP507X BLACK ZAM</t>
  </si>
  <si>
    <t>IN-102-00007025-1</t>
  </si>
  <si>
    <t>TONER HP LJ PRO 200 131AC ORG</t>
  </si>
  <si>
    <t>TONER HP LJ PRO 200 131AC</t>
  </si>
  <si>
    <t>HP LJ  PRO 200,  MFP276N, M251N, COLOR 251NW</t>
  </si>
  <si>
    <t>CF211A</t>
  </si>
  <si>
    <t>IN-102-00007026-1</t>
  </si>
  <si>
    <t>TONER HP LJ PRO 200 131AC ZAM</t>
  </si>
  <si>
    <t>IN-102-00007029-1</t>
  </si>
  <si>
    <t>TONER HP LJ PRO 200 131AM ORG</t>
  </si>
  <si>
    <t>TONER HP LJ PRO 200 131AM</t>
  </si>
  <si>
    <t>CF213A</t>
  </si>
  <si>
    <t>IN-102-00007030-1</t>
  </si>
  <si>
    <t>TONER HP LJ PRO 200 131AM ZAM</t>
  </si>
  <si>
    <t>IN-102-00007027-1</t>
  </si>
  <si>
    <t>TONER HP LJ PRO 200 131AY ORG</t>
  </si>
  <si>
    <t>TONER HP LJ PRO 200 131AY</t>
  </si>
  <si>
    <t>CF212A</t>
  </si>
  <si>
    <t>IN-102-00007028-1</t>
  </si>
  <si>
    <t>TONER HP LJ PRO 200 131AY ZAM</t>
  </si>
  <si>
    <t>IN-102-00007023-1</t>
  </si>
  <si>
    <t>TONER HP LJ PRO 200 131XB ORG</t>
  </si>
  <si>
    <t>TONER HP LJ PRO 200 131XB</t>
  </si>
  <si>
    <t>CF210X</t>
  </si>
  <si>
    <t>IN-102-00007024-1</t>
  </si>
  <si>
    <t>TONER HP LJ PRO 200 131XB ZAM</t>
  </si>
  <si>
    <t>IN-102-00001431-1</t>
  </si>
  <si>
    <t>TONER HP P1606 CE278</t>
  </si>
  <si>
    <t>TONER HP P1606 CE278A</t>
  </si>
  <si>
    <t>M1536DNF, P1566, P1606DN</t>
  </si>
  <si>
    <t>2100</t>
  </si>
  <si>
    <t>CE278A</t>
  </si>
  <si>
    <t>IN-102-00005190-1</t>
  </si>
  <si>
    <t>TONER HP CE278A ZAM</t>
  </si>
  <si>
    <t>IN-102-00007020-1</t>
  </si>
  <si>
    <t>TONER KYOCERA 3010I TK-7105 ORG</t>
  </si>
  <si>
    <t>TONER KYOCERA 3010I TK-7105</t>
  </si>
  <si>
    <t>KYOCERA, 3010I</t>
  </si>
  <si>
    <t>TK-7105</t>
  </si>
  <si>
    <t>IN-102-00007021-1</t>
  </si>
  <si>
    <t>TONER KYOCERA 3010I TK-7105 ZAM</t>
  </si>
  <si>
    <t>IN-102-00006928-1</t>
  </si>
  <si>
    <t>TONER KYOCERA 3051 TK-8305 BLACK ORG</t>
  </si>
  <si>
    <t>TONER KYOCERA 3051 TK-8305 BLACK</t>
  </si>
  <si>
    <t>3050CI, 3051CI, 3550CI, 3551CI</t>
  </si>
  <si>
    <t xml:space="preserve">TK-8305K </t>
  </si>
  <si>
    <t>IN-102-00006054-1</t>
  </si>
  <si>
    <t>TONER KYOCERA 3051 TK-8305 BLACK ZAM</t>
  </si>
  <si>
    <t>IN-102-00006929-1</t>
  </si>
  <si>
    <t>TONER KYOCERA 3051 TK-8305 CYAN ORG</t>
  </si>
  <si>
    <t>TONER KYOCERA 3051 TK-8305 CYAN</t>
  </si>
  <si>
    <t>TK-8305C</t>
  </si>
  <si>
    <t>IN-102-00006055-1</t>
  </si>
  <si>
    <t>TONER KYOCERA 3051 TK-8305 CYAN ZAM</t>
  </si>
  <si>
    <t>IN-102-00006930-1</t>
  </si>
  <si>
    <t>TONER KYOCERA 3051 TK-8305 MAGENTA ORG</t>
  </si>
  <si>
    <t>TONER KYOCERA 3051 TK-8305 MAGENTA</t>
  </si>
  <si>
    <t>TK-8305M</t>
  </si>
  <si>
    <t>IN-102-00006056-1</t>
  </si>
  <si>
    <t>TONER KYOCERA 3051 TK-8305 MAGENTA ZAM</t>
  </si>
  <si>
    <t>IN-102-00006931-1</t>
  </si>
  <si>
    <t>TONER KYOCERA 3051 TK-8305 YELLOW ORG</t>
  </si>
  <si>
    <t>TONER KYOCERA 3051 TK-8305 YELLOW</t>
  </si>
  <si>
    <t>TK-8305Y</t>
  </si>
  <si>
    <t>IN-102-00006057-1</t>
  </si>
  <si>
    <t>TONER KYOCERA 3051 TK-8305 YELLOW ZAM</t>
  </si>
  <si>
    <t>IN-102-00009383-1</t>
  </si>
  <si>
    <t>TONER KYOCERA 3510I TK-7205 ORG</t>
  </si>
  <si>
    <t>TONER KYOCERA 3510I TK-7205</t>
  </si>
  <si>
    <t>TASKALFA, 3510I</t>
  </si>
  <si>
    <t>TK-7205</t>
  </si>
  <si>
    <t>IN-102-00009384-1</t>
  </si>
  <si>
    <t>TONER KYOCERA 3510I TK-7205 ZAM</t>
  </si>
  <si>
    <t>IN-102-00006932-1</t>
  </si>
  <si>
    <t>TONER KYOCERA FS C8520 TK-895 BLACK ORG</t>
  </si>
  <si>
    <t>TONER KYOCERA FS C8520 TK-895 BLECK</t>
  </si>
  <si>
    <t>FS-C8020MFP, FS-C8025MFP, FS-C8520MFP, FS-C8525MFP</t>
  </si>
  <si>
    <t>TK-895B</t>
  </si>
  <si>
    <t>IN-102-00006058-1</t>
  </si>
  <si>
    <t>TONER KYOCERA FS C8520 TK-895 BLACK ZAM</t>
  </si>
  <si>
    <t>IN-102-00006933-1</t>
  </si>
  <si>
    <t>TONER KYOCERA FS C8520 TK-895 CYAN ORG</t>
  </si>
  <si>
    <t>TONER KYOCERA FS C8520 TK-895 CYAN</t>
  </si>
  <si>
    <t>TK-895C</t>
  </si>
  <si>
    <t>IN-102-00006059-1</t>
  </si>
  <si>
    <t>TONER KYOCERA FS C8520 TK-895 CYAN ZAM</t>
  </si>
  <si>
    <t>IN-102-00006934-1</t>
  </si>
  <si>
    <t>TONER KYOCERA FS C8520 TK-895 MAGENTA ORG</t>
  </si>
  <si>
    <t>TONER KYOCERA FS C8520 TK-895 MAGENTA</t>
  </si>
  <si>
    <t>TK-895M</t>
  </si>
  <si>
    <t>IN-102-00006060-1</t>
  </si>
  <si>
    <t>TONER KYOCERA FS C8520 TK-895 MAGENTA ZAM</t>
  </si>
  <si>
    <t>IN-102-00006935-1</t>
  </si>
  <si>
    <t>TONER KYOCERA FS C8520 TK-895 YELLOW ORG</t>
  </si>
  <si>
    <t>TONER KYOCERA FS C8520 TK-895 YELLOW</t>
  </si>
  <si>
    <t>TK-895Y</t>
  </si>
  <si>
    <t>IN-102-00006061-1</t>
  </si>
  <si>
    <t>TONER KYOCERA FS C8520 TK-895 YELLOW ZAM</t>
  </si>
  <si>
    <t>IN-102-00001375-1</t>
  </si>
  <si>
    <t>TONER KYOCERA FS TK-110/TK110-E</t>
  </si>
  <si>
    <t>TONER KYOCERA FS TK-110</t>
  </si>
  <si>
    <t>FS1016MFP, FS1116MFP, FS720, FS820, FS920</t>
  </si>
  <si>
    <t>TK-110E</t>
  </si>
  <si>
    <t>IN-102-00005250-1</t>
  </si>
  <si>
    <t>TONER KYOCERA FS-1016M TK-110 BLACK ZAM</t>
  </si>
  <si>
    <t>IN-102-00001127-1</t>
  </si>
  <si>
    <t>TONER KYOCERA FS 100O TK-17</t>
  </si>
  <si>
    <t>TONER KYOCERA FS-1000 TK-17</t>
  </si>
  <si>
    <t>FS1000, FS1000+, FS1010, FS1050</t>
  </si>
  <si>
    <t>TK-17</t>
  </si>
  <si>
    <t>IN-102-00004704-1</t>
  </si>
  <si>
    <t>KASETA Z TONEREM KYOCERA TK-17</t>
  </si>
  <si>
    <t>IN-102-00005271-1</t>
  </si>
  <si>
    <t>TONER KYOCERA TK 120 BLACK ORG</t>
  </si>
  <si>
    <t>TONER KYOCERA FS-1030 TK-120</t>
  </si>
  <si>
    <t>FS1030D</t>
  </si>
  <si>
    <t>7200</t>
  </si>
  <si>
    <t>TK-120</t>
  </si>
  <si>
    <t>IN-102-00001297-1</t>
  </si>
  <si>
    <t>TONER KYOCERA ZAMIENNIK TK 120</t>
  </si>
  <si>
    <t>IN-102-00001436-1</t>
  </si>
  <si>
    <t>TONER KYOCERA FS-1035 TK -1140</t>
  </si>
  <si>
    <t>TONER KYOCERA FS-1035 MFP/1135MFP TK-1140</t>
  </si>
  <si>
    <t>FS1035MFP, FS1135MFP, ECOSYS, M2035DN, ECOSYS, M2535DN</t>
  </si>
  <si>
    <t xml:space="preserve">TK-1140 </t>
  </si>
  <si>
    <t>IN-102-00005251-1</t>
  </si>
  <si>
    <t>TONER KYOCERA FS-1035 TK-1140 BLACK ZAM</t>
  </si>
  <si>
    <t>IN-102-00003327-1</t>
  </si>
  <si>
    <t>TONER KYOCERA TK-130 BLACK ORG</t>
  </si>
  <si>
    <t>TONER KYOCERA FS-1300 TK-130</t>
  </si>
  <si>
    <t>FS1028MFP, FS1028MFP, FS1128MFP, FS1128, FS1300D, FS1300DN, FS1350DN</t>
  </si>
  <si>
    <t>TK-130</t>
  </si>
  <si>
    <t>IN-102-00001312-1</t>
  </si>
  <si>
    <t>TONER KYOCERA 1300</t>
  </si>
  <si>
    <t>IN-102-00001457-1</t>
  </si>
  <si>
    <t>TONER KYOCERA FS-2100 TK-3100</t>
  </si>
  <si>
    <t>FS2100D, FS2100DN, M3040DN, M3540DN</t>
  </si>
  <si>
    <t>12500</t>
  </si>
  <si>
    <t>TK-3100</t>
  </si>
  <si>
    <t>IN-102-00005255-1</t>
  </si>
  <si>
    <t>TONER KYOCERA FS-2100 TK-3100 BLACK ZAM</t>
  </si>
  <si>
    <t>IN-102-00003335-1</t>
  </si>
  <si>
    <t>TONER KYOCERA TK-350 BLACK ORG</t>
  </si>
  <si>
    <t>TONER KYOCERA FS-3040/3540 TK-350</t>
  </si>
  <si>
    <t>FS3920DN, FS3040MFP, FS3140MFP, FS3040MFP+, FS3140MFP+, FS3540MFP, FS3640MFP</t>
  </si>
  <si>
    <t>TK-350</t>
  </si>
  <si>
    <t>IN-102-00001456-1</t>
  </si>
  <si>
    <t>TONER KYOCERA TK-350</t>
  </si>
  <si>
    <t>IN-102-00005278-1</t>
  </si>
  <si>
    <t>TONER KYOCERA TK 3130 ORG</t>
  </si>
  <si>
    <t>TONER KYOCERA FS-4200DN TK-3130</t>
  </si>
  <si>
    <t>FS-4300DN, FS-4200DN, M3550IDN, M3560IDN</t>
  </si>
  <si>
    <t xml:space="preserve">TK-3130 </t>
  </si>
  <si>
    <t>IN-102-00006936-1</t>
  </si>
  <si>
    <t>TONER KYOCERA TK 3130 ZAM</t>
  </si>
  <si>
    <t>IN-102-00003337-1</t>
  </si>
  <si>
    <t>TONER KYOCERA TK-410 BLACK ORG</t>
  </si>
  <si>
    <t>TONER KYOCERA KM1635</t>
  </si>
  <si>
    <t>KM1620, KM1635, KM1650, KM2020, KM2035, KM2050</t>
  </si>
  <si>
    <t>TK-410</t>
  </si>
  <si>
    <t>IN-102-00005280-1</t>
  </si>
  <si>
    <t>TONER KYOCERA TK 410 KM 2050 ZAM</t>
  </si>
  <si>
    <t>IN-102-00009429-1</t>
  </si>
  <si>
    <t>TONER KYOCERA M6035CIDN TK-5150 BLACK ORG</t>
  </si>
  <si>
    <t>TONER KYOCERA M6035CIDN TK-5150 BLACK</t>
  </si>
  <si>
    <t>FS-C5300DN, FS-C5350DN, ECOSYS P6030CDN, P6035CDN</t>
  </si>
  <si>
    <t>Kyocera</t>
  </si>
  <si>
    <t>TK-560K</t>
  </si>
  <si>
    <t>IN-102-00009386-1</t>
  </si>
  <si>
    <t>TONER KYOCERA M6035CIDN TK-5150 BLACK ZAM</t>
  </si>
  <si>
    <t>IN-102-00009387-1</t>
  </si>
  <si>
    <t>TONER KYOCERA M6035CIDN TK-5150 CYAN ORG</t>
  </si>
  <si>
    <t>TONER KYOCERA M6035CIDN TK-5150 CYAN</t>
  </si>
  <si>
    <t>TK-560C</t>
  </si>
  <si>
    <t>IN-102-00009388-1</t>
  </si>
  <si>
    <t>TONER KYOCERA M6035CIDN TK-5150 CYAN ZAM</t>
  </si>
  <si>
    <t>IN-102-00009389-1</t>
  </si>
  <si>
    <t>TONER KYOCERA M6035CIDN TK-5150 MAGENTA ORG</t>
  </si>
  <si>
    <t>TONER KYOCERA M6035CIDN TK-5150 MAGENTA</t>
  </si>
  <si>
    <t>TK-560M</t>
  </si>
  <si>
    <t>IN-102-00009390-1</t>
  </si>
  <si>
    <t>TONER KYOCERA M6035CIDN TK-5150 MAGENTA ZAM</t>
  </si>
  <si>
    <t>IN-102-00009391-1</t>
  </si>
  <si>
    <t>TONER KYOCERA M6035CIDN TK-5150 YELLOW ORG</t>
  </si>
  <si>
    <t>TONER KYOCERA M6035CIDN TK-5150 YELLOW</t>
  </si>
  <si>
    <t>TK-560Y</t>
  </si>
  <si>
    <t>IN-102-00009392-1</t>
  </si>
  <si>
    <t>TONER KYOCERA M6035CIDN TK-5150 YELLOW ZAM</t>
  </si>
  <si>
    <t>IN-102-00009080-1</t>
  </si>
  <si>
    <t>TONER KYOCERA P6130CDN TK-5140 BLACK ORG</t>
  </si>
  <si>
    <t>TONER KYOCERA P6130CDN TK-5140 BLACK</t>
  </si>
  <si>
    <t>ECOSYS, P6130CDN,, M6030CDN</t>
  </si>
  <si>
    <t>TK-5140K</t>
  </si>
  <si>
    <t>IN-102-00009393-1</t>
  </si>
  <si>
    <t>TONER KYOCERA P6130CDN TK-5140 BLACK ZAM</t>
  </si>
  <si>
    <t>IN-102-00009081-1</t>
  </si>
  <si>
    <t>TONER KYOCERA P6130CDN TK-5140 CYAN ORG</t>
  </si>
  <si>
    <t>TONER KYOCERA P6130CDN TK-5140 CYAN</t>
  </si>
  <si>
    <t>TK-5140C</t>
  </si>
  <si>
    <t>IN-102-00009394-1</t>
  </si>
  <si>
    <t>TONER KYOCERA P6130CDN TK-5140 CYAN ZAM</t>
  </si>
  <si>
    <t>IN-102-00009082-1</t>
  </si>
  <si>
    <t>TONER KYOCERA P6130CDN TK-5140 MAGENTA ORG</t>
  </si>
  <si>
    <t>TONER KYOCERA P6130CDN TK-5140 MAGENTA</t>
  </si>
  <si>
    <t>TK-5140M</t>
  </si>
  <si>
    <t>IN-102-00009395-1</t>
  </si>
  <si>
    <t>TONER KYOCERA P6130CDN TK-5140 MAGENTA ZAM</t>
  </si>
  <si>
    <t>IN-102-00009083-1</t>
  </si>
  <si>
    <t>TONER KYOCERA P6130CDN TK-5140 YELLOW ORG</t>
  </si>
  <si>
    <t>TONER KYOCERA P6130CDN TK-5140 YELLOW</t>
  </si>
  <si>
    <t>TK-5140Y</t>
  </si>
  <si>
    <t>IN-102-00009396-1</t>
  </si>
  <si>
    <t>TONER KYOCERA P6130CDN TK-5140 YELLOW ZAM</t>
  </si>
  <si>
    <t>IN-102-00007017-1</t>
  </si>
  <si>
    <t>TONER KYOCERA TK-1115 BLACK ORG</t>
  </si>
  <si>
    <t>TONER KYOCERA TK-1115 BLACK</t>
  </si>
  <si>
    <t>KYOCERA, FS1041/1220MFP/1320MFP</t>
  </si>
  <si>
    <t>TK-560</t>
  </si>
  <si>
    <t>IN-102-00006506-1</t>
  </si>
  <si>
    <t>TONER KYOCERA TK-1115 BLACK ZAM</t>
  </si>
  <si>
    <t>IN-102-00008727-1</t>
  </si>
  <si>
    <t>TONER KYOCERA TK-3110 ORG</t>
  </si>
  <si>
    <t>TONER KYOCERA TK-3110</t>
  </si>
  <si>
    <t>KYOCERA, FS4100DN</t>
  </si>
  <si>
    <t>TK-3110</t>
  </si>
  <si>
    <t>IN-102-00008728-1</t>
  </si>
  <si>
    <t>TONER KYOCERA TK-3110 ZAM</t>
  </si>
  <si>
    <t>IN-102-00006207-1</t>
  </si>
  <si>
    <t>TONER KYOCERA TK-3150 BLACK ORG</t>
  </si>
  <si>
    <t>TONER KYOCERA TK-3150 BLACK</t>
  </si>
  <si>
    <t>KYOCERA, ECOSYS, M3040IDN/3540IDN</t>
  </si>
  <si>
    <t>TK-3150</t>
  </si>
  <si>
    <t>IN-102-00007018-1</t>
  </si>
  <si>
    <t>TONER KYOCERA TK-3150 BLACK ZAM</t>
  </si>
  <si>
    <t>IN-102-00006219-1</t>
  </si>
  <si>
    <t>TONER KYOCERA TK-6305 ORG</t>
  </si>
  <si>
    <t>TONER KYOCERA TK-6305</t>
  </si>
  <si>
    <t>KYOCERA, 3501I</t>
  </si>
  <si>
    <t>TK-6305</t>
  </si>
  <si>
    <t>IN-102-00007019-1</t>
  </si>
  <si>
    <t>TONER KYOCERA TK-6305 ZAM</t>
  </si>
  <si>
    <t>IN-102-00008718-1</t>
  </si>
  <si>
    <t>TONER KYOCERA TK-8325 BLACK ORG</t>
  </si>
  <si>
    <t>TONER KYOCERA TK-8325 BLACK</t>
  </si>
  <si>
    <t>KYOCERA, TA2551CI</t>
  </si>
  <si>
    <t>TK-8325K</t>
  </si>
  <si>
    <t>IN-102-00008724-1</t>
  </si>
  <si>
    <t>TONER KYOCERA TK-8325 BLACK ZAM</t>
  </si>
  <si>
    <t>IN-102-00008726-1</t>
  </si>
  <si>
    <t>TONER KYOCERA TK-8325 CYAN ORG</t>
  </si>
  <si>
    <t>TONER KYOCERA TK-8325 CYAN</t>
  </si>
  <si>
    <t>TK-8325C</t>
  </si>
  <si>
    <t>IN-102-00008723-1</t>
  </si>
  <si>
    <t>TONER KYOCERA TK-8325 CYAN ZAM</t>
  </si>
  <si>
    <t>IN-102-00008720-1</t>
  </si>
  <si>
    <t>TONER KYOCERA TK-8325 MAGENTA ORG</t>
  </si>
  <si>
    <t>TONER KYOCERA TK-8325 MAGENTA</t>
  </si>
  <si>
    <t>TK-8325M</t>
  </si>
  <si>
    <t>IN-102-00008725-1</t>
  </si>
  <si>
    <t>TONER KYOCERA TK-8325 MAGENTA ZAM</t>
  </si>
  <si>
    <t>IN-102-00008722-1</t>
  </si>
  <si>
    <t>TONER KYOCERA TK-8325 YELLOW ORG</t>
  </si>
  <si>
    <t>TONER KYOCERA TK-8325 YELLOW</t>
  </si>
  <si>
    <t>TK-8325Y</t>
  </si>
  <si>
    <t>IN-102-00008737-1</t>
  </si>
  <si>
    <t>TONER KYOCERA TK-8325 YELLOW ZAM</t>
  </si>
  <si>
    <t>IN-102-00001376-1</t>
  </si>
  <si>
    <t>TONER LEXMARK C524/534 BLACK</t>
  </si>
  <si>
    <t>TONER LEXMARK C534DN BLACK C5240KH</t>
  </si>
  <si>
    <t>C524N, C524DN, C524DTN, C524, C524TN, C534N, C534DN, C534DTN</t>
  </si>
  <si>
    <t xml:space="preserve">C5242KH </t>
  </si>
  <si>
    <t>IN-102-00005903-1</t>
  </si>
  <si>
    <t>TONER LEXMARK C534 BLACK ZAM</t>
  </si>
  <si>
    <t>IN-102-00001377-1</t>
  </si>
  <si>
    <t>TONER LEXMARK C524/534CYAN</t>
  </si>
  <si>
    <t>TONER LEXMARK C534DN CYAN C5240CH</t>
  </si>
  <si>
    <t xml:space="preserve">C5342CX </t>
  </si>
  <si>
    <t>IN-102-00005900-1</t>
  </si>
  <si>
    <t>TONER LEXMARK C534 CYAN ZAM</t>
  </si>
  <si>
    <t>IN-102-00001378-1</t>
  </si>
  <si>
    <t>TONER LEXMARK C524/534 MAGENTA</t>
  </si>
  <si>
    <t>TONER LEXMARK C534DN MAGENTA C5240MH</t>
  </si>
  <si>
    <t xml:space="preserve">C5342MX </t>
  </si>
  <si>
    <t>IN-102-00005901-1</t>
  </si>
  <si>
    <t>TONER LEXMARK C534 MAGENTA ZAM</t>
  </si>
  <si>
    <t>IN-102-00001379-1</t>
  </si>
  <si>
    <t>TONER LEXMARK C524/534 YELLOW</t>
  </si>
  <si>
    <t>TONER LEXMARK C534DN YELLOW C5240YH</t>
  </si>
  <si>
    <t xml:space="preserve">C5342YX </t>
  </si>
  <si>
    <t>IN-102-00005902-1</t>
  </si>
  <si>
    <t>TONER LEXMARK C534 YELLOW ZAM</t>
  </si>
  <si>
    <t>IN-102-00003389-1</t>
  </si>
  <si>
    <t>TONER LEXMARK C734A1KG BLACK ORG</t>
  </si>
  <si>
    <t>TONER LEXMARK C734DN/736DN BLACK</t>
  </si>
  <si>
    <t>X736DE, X738DE, X738DTE, C736DN, C736N, C736DTN</t>
  </si>
  <si>
    <t>C736H2KG</t>
  </si>
  <si>
    <t>IN-102-00001357-1</t>
  </si>
  <si>
    <t>TONER LEXMARK C734 BLACK 734A1KG</t>
  </si>
  <si>
    <t>IN-102-00003386-1</t>
  </si>
  <si>
    <t>TONER LEXMARK C734A1CG CYAN ORG</t>
  </si>
  <si>
    <t>TONER LEXMARK C734DN/736DN CYAN</t>
  </si>
  <si>
    <t>10000</t>
  </si>
  <si>
    <t>C736H2CG</t>
  </si>
  <si>
    <t>IN-102-00001364-1</t>
  </si>
  <si>
    <t>TONER LEXMARK C734 CYAN 734A1CG</t>
  </si>
  <si>
    <t>IN-102-00003391-1</t>
  </si>
  <si>
    <t>TONER LEXMARK C734A1MG MAGENTA ORG</t>
  </si>
  <si>
    <t>TONER LEXMARK C734DN/736DN MAGENTA</t>
  </si>
  <si>
    <t>C736H2MG</t>
  </si>
  <si>
    <t>IN-102-00001363-1</t>
  </si>
  <si>
    <t>TONER LEXMARK C734 MAGENTA 734A1MG</t>
  </si>
  <si>
    <t>IN-102-00003393-1</t>
  </si>
  <si>
    <t>TONER LEXMARK C734A1YG YELLOW ORG</t>
  </si>
  <si>
    <t>TONER LEXMARK C734DN/736DN YELLOW</t>
  </si>
  <si>
    <t>C736H2YG</t>
  </si>
  <si>
    <t>IN-102-00001362-1</t>
  </si>
  <si>
    <t>TONER LEXMARK C734 YELLOW 734A1YG</t>
  </si>
  <si>
    <t>IN-102-00004415-1</t>
  </si>
  <si>
    <t>TONER LEXMARK CS410DN 702HC</t>
  </si>
  <si>
    <t>CS410DN, CS310DN, CS310N, CS410N, CS410DTN</t>
  </si>
  <si>
    <t>3000</t>
  </si>
  <si>
    <t xml:space="preserve">70C0H20 </t>
  </si>
  <si>
    <t>IN-102-00006937-1</t>
  </si>
  <si>
    <t>TONER LEXMARK CS410DN 702HC ZAM</t>
  </si>
  <si>
    <t>IN-102-00004416-1</t>
  </si>
  <si>
    <t>TONER LEXMARK CS410DN 702HK</t>
  </si>
  <si>
    <t xml:space="preserve">70C0H10 </t>
  </si>
  <si>
    <t>IN-102-00006938-1</t>
  </si>
  <si>
    <t>TONER LEXMARK CS410DN 702HK ZAM</t>
  </si>
  <si>
    <t>IN-102-00004417-1</t>
  </si>
  <si>
    <t>TONER LEXMARK CS410DN 702HM</t>
  </si>
  <si>
    <t xml:space="preserve">70C0H30 </t>
  </si>
  <si>
    <t>IN-102-00006939-1</t>
  </si>
  <si>
    <t>TONER LEXMARK CS410DN 702HM ZAM</t>
  </si>
  <si>
    <t>IN-102-00004418-1</t>
  </si>
  <si>
    <t>TONER LEXMARK CS410DN 702HY</t>
  </si>
  <si>
    <t xml:space="preserve">70C0H40 </t>
  </si>
  <si>
    <t>IN-102-00006940-1</t>
  </si>
  <si>
    <t>TONER LEXMARK CS410DN 702HY ZAM</t>
  </si>
  <si>
    <t>IN-102-00009575-1</t>
  </si>
  <si>
    <t>TONER LEXMARK E250A21E ORG</t>
  </si>
  <si>
    <t>TONER LEXMARK E250</t>
  </si>
  <si>
    <t>E250D, E250DN, E350D, E350DN, E352DN</t>
  </si>
  <si>
    <t xml:space="preserve">E250A21E </t>
  </si>
  <si>
    <t>IN-102-00001263-1</t>
  </si>
  <si>
    <t>TONER ZAMIENNIK LEXMARK 250</t>
  </si>
  <si>
    <t>IN-102-00003405-1</t>
  </si>
  <si>
    <t>TONER LEXMARK E260A11E BLACK ORG</t>
  </si>
  <si>
    <t>TONER LEXMARK E260/360</t>
  </si>
  <si>
    <t>E260, E260D, E260DN, E360D, E360DN, E460DN, E460DW, E462DTN</t>
  </si>
  <si>
    <t xml:space="preserve">E260A11E </t>
  </si>
  <si>
    <t>IN-102-00001353-1</t>
  </si>
  <si>
    <t>TONER LEXMARK E260,E360 BLACK</t>
  </si>
  <si>
    <t>IN-102-00005319-1</t>
  </si>
  <si>
    <t>TONER LEXMARK E 232/E232T/E330 2050</t>
  </si>
  <si>
    <t>TONER LEXMARK E330</t>
  </si>
  <si>
    <t>E330, E332N, E340, E342N, E342TN</t>
  </si>
  <si>
    <t xml:space="preserve">34036HE </t>
  </si>
  <si>
    <t>IN-102-00001261-1</t>
  </si>
  <si>
    <t>TONER LEXMARK 232/330/332</t>
  </si>
  <si>
    <t>IN-102-00006209-1</t>
  </si>
  <si>
    <t>TONER LEXMARK MS610DE BLACK ORG</t>
  </si>
  <si>
    <t>TONER LEXMARK MS610DE BLACK</t>
  </si>
  <si>
    <t>LEXMARK, MS410DN/, MS610DE</t>
  </si>
  <si>
    <t>50F2H00</t>
  </si>
  <si>
    <t>IN-102-00005325-1</t>
  </si>
  <si>
    <t>TONER LEXMARK MS-610DE BLACK ZAM</t>
  </si>
  <si>
    <t>TONER LEXMARK MS-610DE BLACK</t>
  </si>
  <si>
    <t>IN-102-00006208-1</t>
  </si>
  <si>
    <t>TONER LEXMARK MX611DE BLACK ORG</t>
  </si>
  <si>
    <t>TONER LEXMARK MX611DE BLACK</t>
  </si>
  <si>
    <t>LEXMARK, MX611DE</t>
  </si>
  <si>
    <t>60F2H00</t>
  </si>
  <si>
    <t>IN-102-00007016-1</t>
  </si>
  <si>
    <t>TONER LEXMARK MX611DE BLACK ZAM</t>
  </si>
  <si>
    <t>IN-102-00004419-1</t>
  </si>
  <si>
    <t>TONER LEXMARK MX710DE 622H</t>
  </si>
  <si>
    <t>MX710DE, MX710DHE</t>
  </si>
  <si>
    <t xml:space="preserve">62D0HA0 </t>
  </si>
  <si>
    <t>IN-102-00006943-1</t>
  </si>
  <si>
    <t>TONER LEXMARK MX710DE 622H ZAM</t>
  </si>
  <si>
    <t>IN-102-00009576-1</t>
  </si>
  <si>
    <t>TONER LEXMARK T650H21E ORG</t>
  </si>
  <si>
    <t>TONER LEXMARK T650H21E</t>
  </si>
  <si>
    <t>T650N, T650DN, T650DTN, T652N, T652DN, T652DTN, T654N, T654DN, T654DTN, T656DNE</t>
  </si>
  <si>
    <t xml:space="preserve">T650H21E </t>
  </si>
  <si>
    <t>IN-102-00009577-1</t>
  </si>
  <si>
    <t>TONER LEXMARK T650H21E ZAM</t>
  </si>
  <si>
    <t>IN-102-00009578-1</t>
  </si>
  <si>
    <t>TONER LEXMARK X654X21E ORG</t>
  </si>
  <si>
    <t>TONER LEXMARK X654X21E</t>
  </si>
  <si>
    <t>X654DE, X656DE, X656DTE, X658DFE, X658DME, X658DTFE, X658DTME</t>
  </si>
  <si>
    <t>36000</t>
  </si>
  <si>
    <t xml:space="preserve">X654X21E </t>
  </si>
  <si>
    <t>IN-102-00009579-1</t>
  </si>
  <si>
    <t>TONER LEXMARK X654X21E ZAM</t>
  </si>
  <si>
    <t>IN-102-00001432-1</t>
  </si>
  <si>
    <t>TONER MINOLTA 1680 BLACK</t>
  </si>
  <si>
    <t>TONER MINOLTA 1680 MF BLECK WYDAJNY NA 2500 STR</t>
  </si>
  <si>
    <t>MC1600W, MC1650EN, MC1680MF, MC1690MF, MINOLTA, 1600W, MINOLTA, 1650EN, MINOLTA, 1680MF, MINOLTA, 1690MF</t>
  </si>
  <si>
    <t>A0V301H</t>
  </si>
  <si>
    <t>IN-102-00006945-1</t>
  </si>
  <si>
    <t>TONER MINOLTA AOV301H BLACK ZAM</t>
  </si>
  <si>
    <t>IN-102-00001433-1</t>
  </si>
  <si>
    <t>TONER MINOLTA 1680 CYAN</t>
  </si>
  <si>
    <t>TONER MINOLTA 1680 MF CYAN WYDAJNY NA 2500 STR</t>
  </si>
  <si>
    <t>A0V30HH</t>
  </si>
  <si>
    <t>IN-102-00005335-1</t>
  </si>
  <si>
    <t>TONER MINOLTA AOV30HH CYAN ZAM</t>
  </si>
  <si>
    <t>IN-102-00001434-1</t>
  </si>
  <si>
    <t>TONER MINOLTA 1680 MAGENTA</t>
  </si>
  <si>
    <t>TONER MINOLTA 1680 MF MAGENTA WYDAJNY NA 2500 STR</t>
  </si>
  <si>
    <t>A0V30CH</t>
  </si>
  <si>
    <t>IN-102-00005334-1</t>
  </si>
  <si>
    <t>TONER MINOLTA AOV30CH MAGENTA ZAM</t>
  </si>
  <si>
    <t>IN-102-00001435-1</t>
  </si>
  <si>
    <t>TONER MINOLTA 1680 YELLOW</t>
  </si>
  <si>
    <t>TONER MINOLTA 1680 MF YELLOW WYDAJNY NA 2500 STR</t>
  </si>
  <si>
    <t>A0V306H</t>
  </si>
  <si>
    <t>IN-102-00005333-1</t>
  </si>
  <si>
    <t>TONER MINOLTA AOV306H YELLOW ZAM</t>
  </si>
  <si>
    <t>IN-102-00006946-1</t>
  </si>
  <si>
    <t>TONER MINOLTA BIZHUB 282 TN 211 ZAM</t>
  </si>
  <si>
    <t>TONER MINOLTA BIZHUB 282 TN 211</t>
  </si>
  <si>
    <t>TN-211</t>
  </si>
  <si>
    <t>IN-102-00001369-1</t>
  </si>
  <si>
    <t>IN-102-00001182-1</t>
  </si>
  <si>
    <t>TONER MINOLTA 1300</t>
  </si>
  <si>
    <t>TONER MINOLTA PP 1300/1350E</t>
  </si>
  <si>
    <t>1710567-002</t>
  </si>
  <si>
    <t>IN-102-00001168-1</t>
  </si>
  <si>
    <t>TONER MINOLTA 1300 ZAMIENNIK</t>
  </si>
  <si>
    <t>IN-102-00003535-1</t>
  </si>
  <si>
    <t>TONER OKI C3200/3000 BLACK</t>
  </si>
  <si>
    <t>TONER OKI 3200 BLACK WYSOKOWYDAJNY MIN. 3000 STR.</t>
  </si>
  <si>
    <t>IN-102-00001205-1</t>
  </si>
  <si>
    <t>TONER OKI 3200 CZARNY</t>
  </si>
  <si>
    <t>IN-102-00003536-1</t>
  </si>
  <si>
    <t>TONER OKI C3200/3000 CYAN</t>
  </si>
  <si>
    <t>TONER OKI 3200 CYAN WYSOKOWYDAJNY MIN. 3000 STR.</t>
  </si>
  <si>
    <t>IN-102-00001206-1</t>
  </si>
  <si>
    <t>TONER OKI 3200 CYAN</t>
  </si>
  <si>
    <t>IN-102-00003537-1</t>
  </si>
  <si>
    <t>TONER OKI C3200/3000 MAGENTA</t>
  </si>
  <si>
    <t>TONER OKI 3200 MAGENTA WYSOKOWYDAJNY MIN. 3000 STR.</t>
  </si>
  <si>
    <t>IN-102-00001207-1</t>
  </si>
  <si>
    <t>TONER OKI 3200 MAGENTA</t>
  </si>
  <si>
    <t>IN-102-00003538-1</t>
  </si>
  <si>
    <t>TONER OKI C3200/3000 YELLOW</t>
  </si>
  <si>
    <t>TONER OKI 3200 YELLOW WYSOKOWYDAJNY MIN. 3000 STR.</t>
  </si>
  <si>
    <t>IN-102-00001208-1</t>
  </si>
  <si>
    <t>TONER OKI 3200 YELLOW</t>
  </si>
  <si>
    <t>IN-102-00001264-1</t>
  </si>
  <si>
    <t>TONER OKI C3300/3400BLACK</t>
  </si>
  <si>
    <t>TONER OKI 3300/3400 BLACK WYSOKOWYDAJNY MIN. 2500 STR.</t>
  </si>
  <si>
    <t>C3300N, C3400N, C3450N, C3600</t>
  </si>
  <si>
    <t>IN-102-00006947-1</t>
  </si>
  <si>
    <t>TONER OKI C3300/3400BLACK ZAM</t>
  </si>
  <si>
    <t>IN-102-00001265-1</t>
  </si>
  <si>
    <t>TONER OKI 3300/3400 CYAN</t>
  </si>
  <si>
    <t>TONER OKI 3300/3400 CYAN WYSOKOWYDAJNY MIN. 2500 STR.</t>
  </si>
  <si>
    <t>IN-102-00006948-1</t>
  </si>
  <si>
    <t>TONER OKI 3300/3400 CYAN ZAM</t>
  </si>
  <si>
    <t>IN-102-00001266-1</t>
  </si>
  <si>
    <t>TONER OKI 3300/3400 MAGENTA</t>
  </si>
  <si>
    <t>TONER OKI 3300/3400 MAGENTA WYSOKOWYDAJNY MIN. 2500 STR.</t>
  </si>
  <si>
    <t>IN-102-00006949-1</t>
  </si>
  <si>
    <t>TONER OKI 3300/3400 MAGENTA ZAM</t>
  </si>
  <si>
    <t>IN-102-00001267-1</t>
  </si>
  <si>
    <t>TONER OKI 3300/3400 YELLOW</t>
  </si>
  <si>
    <t>TONER OKI 3300/3400 YELLOW WYSOKOWYDAJNY MIN. 2500 STR.</t>
  </si>
  <si>
    <t>IN-102-00006950-1</t>
  </si>
  <si>
    <t>TONER OKI 3300/3400 YELLOW ZAM</t>
  </si>
  <si>
    <t>IN-102-00003505-1</t>
  </si>
  <si>
    <t>TONER OKI 5250/5450 BLACK</t>
  </si>
  <si>
    <t>TONER OKI 5450 BLACK WYSOKOWYDAJNY MIN. 5000 STR.</t>
  </si>
  <si>
    <t>IN-102-00001217-1</t>
  </si>
  <si>
    <t>TONER OKI 5450 BLACK</t>
  </si>
  <si>
    <t>IN-102-00003506-1</t>
  </si>
  <si>
    <t>TONER OKI 5250/5450 CYAN</t>
  </si>
  <si>
    <t>TONER OKI 5450 CYAN WYSOKOWYDAJNY MIN. 5000 STR.</t>
  </si>
  <si>
    <t>IN-102-00001218-1</t>
  </si>
  <si>
    <t>TONER OKI 5450 CYAN</t>
  </si>
  <si>
    <t>IN-102-00003507-1</t>
  </si>
  <si>
    <t>TONER OKI 5250/5450 MAGENTA</t>
  </si>
  <si>
    <t>TONER OKI 5450 MAGENTA WYSOKOWYDAJNY MIN. 5000 STR.</t>
  </si>
  <si>
    <t>IN-102-00001219-1</t>
  </si>
  <si>
    <t>TONER OKI 5450 MAGENTA</t>
  </si>
  <si>
    <t>IN-102-00003508-1</t>
  </si>
  <si>
    <t>TONER OKI 5250/5450 YELLOW</t>
  </si>
  <si>
    <t>TONER OKI 5450 YELLOW WYSOKOWYDAJNY MIN. 5000 STR.</t>
  </si>
  <si>
    <t>IN-102-00001220-1</t>
  </si>
  <si>
    <t>TONER OKI 5450 YELLOW</t>
  </si>
  <si>
    <t>IN-102-00001289-1</t>
  </si>
  <si>
    <t>TONER OKI 5900 CYAN</t>
  </si>
  <si>
    <t>TONER OKI 5800/ 5900 CYAN</t>
  </si>
  <si>
    <t>43324423</t>
  </si>
  <si>
    <t>IN-102-00001338-1</t>
  </si>
  <si>
    <t>TONER OKI 5800 CYAN</t>
  </si>
  <si>
    <t>IN-102-00001288-1</t>
  </si>
  <si>
    <t>TONER OKI C5800/5900BLACK</t>
  </si>
  <si>
    <t>TONER OKI 5800/5900 BLACK</t>
  </si>
  <si>
    <t>43324424</t>
  </si>
  <si>
    <t>IN-102-00001401-1</t>
  </si>
  <si>
    <t>TONER OKI C5800/5900 BLACK</t>
  </si>
  <si>
    <t>IN-102-00001290-1</t>
  </si>
  <si>
    <t>TONER OKI 5900 MAGENTA</t>
  </si>
  <si>
    <t>TONER OKI 5800/5900 MAGENTA</t>
  </si>
  <si>
    <t>IN-102-00001339-1</t>
  </si>
  <si>
    <t>TONER OKI 5800 MAGENTA</t>
  </si>
  <si>
    <t>IN-102-00001291-1</t>
  </si>
  <si>
    <t>TONER OKI 5900 YELLOW</t>
  </si>
  <si>
    <t>TONER OKI 5800/5900 YELLOW</t>
  </si>
  <si>
    <t>IN-102-00001340-1</t>
  </si>
  <si>
    <t>TONER OKI 5800 YELLOW</t>
  </si>
  <si>
    <t>IN-102-00001447-1</t>
  </si>
  <si>
    <t>TONER OKI B410/420/440</t>
  </si>
  <si>
    <t>TONER OKI B410DN</t>
  </si>
  <si>
    <t>IN-102-00005814-1</t>
  </si>
  <si>
    <t>TONER OKI B410/420/440 ZAM</t>
  </si>
  <si>
    <t>IN-102-00004714-1</t>
  </si>
  <si>
    <t>KASETA Z TONEREM OKI 44574702 B411</t>
  </si>
  <si>
    <t>TONER OKI B411DN/B431DN</t>
  </si>
  <si>
    <t>IN-102-00001419-1</t>
  </si>
  <si>
    <t>TONER OKI B411/B431 BLACK</t>
  </si>
  <si>
    <t>IN-102-00001183-1</t>
  </si>
  <si>
    <t>TONER OKI 4200/4300</t>
  </si>
  <si>
    <t>TONER OKI B4200/4250</t>
  </si>
  <si>
    <t>B4100, B4200, B4300, B435</t>
  </si>
  <si>
    <t>01103402</t>
  </si>
  <si>
    <t>IN-102-00001202-1</t>
  </si>
  <si>
    <t>TONER ZAMIENNIK OKI 4200/4300</t>
  </si>
  <si>
    <t>IN-102-00003522-1</t>
  </si>
  <si>
    <t>TONER OKI B6200</t>
  </si>
  <si>
    <t>TONER OKI B6200/6300</t>
  </si>
  <si>
    <t>B6200, B6200N, B6200DN, B6250N, B6250, B6250DN, B6300, B6300N, B6300DN</t>
  </si>
  <si>
    <t>IN-102-00001156-1</t>
  </si>
  <si>
    <t>TONER DO DRUK.OKI 6200</t>
  </si>
  <si>
    <t>IN-102-00006951-1</t>
  </si>
  <si>
    <t>TONER OKI B 720/730 ORG</t>
  </si>
  <si>
    <t>TONER OKI B720DN 01279101</t>
  </si>
  <si>
    <t>B720, B720N, B720DN, B730, B730N, B730DN</t>
  </si>
  <si>
    <t>IN-102-00001429-1</t>
  </si>
  <si>
    <t>TONER OKI B 720/730</t>
  </si>
  <si>
    <t>IN-102-00005357-1</t>
  </si>
  <si>
    <t>TONER OKI 301/321 BLACK ORG</t>
  </si>
  <si>
    <t>TONER OKI C301DN BLACK</t>
  </si>
  <si>
    <t>C301, C321, MC332, MC342</t>
  </si>
  <si>
    <t>IN-102-00001425-1</t>
  </si>
  <si>
    <t>TONER OKI C301/320 BLACK</t>
  </si>
  <si>
    <t>IN-102-00006965-1</t>
  </si>
  <si>
    <t>TONER OKI C301/321 CYAN ORG</t>
  </si>
  <si>
    <t>TONER OKI C301DN CYAN</t>
  </si>
  <si>
    <t>IN-102-00001427-1</t>
  </si>
  <si>
    <t>TONER OKI C301/321 CYAN</t>
  </si>
  <si>
    <t>IN-102-00006966-1</t>
  </si>
  <si>
    <t>TONER OKI C301/321 MAGENTA ORG</t>
  </si>
  <si>
    <t>TONER OKI C301DN MAGENTA</t>
  </si>
  <si>
    <t>IN-102-00001426-1</t>
  </si>
  <si>
    <t>TONER OKI C301/321 MAGENTA</t>
  </si>
  <si>
    <t>IN-102-00006967-1</t>
  </si>
  <si>
    <t>TONER OKI 301/321 YELLOW ORG</t>
  </si>
  <si>
    <t>TONER OKI C301DN YELLOW</t>
  </si>
  <si>
    <t>IN-102-00001428-1</t>
  </si>
  <si>
    <t>TONER OKI 301/321 YELLOW</t>
  </si>
  <si>
    <t>IN-102-00006968-1</t>
  </si>
  <si>
    <t>TONER OKI C510/530/561 BLACK ORG</t>
  </si>
  <si>
    <t>TONER OKI C510DN/511DN BLACK 44469804</t>
  </si>
  <si>
    <t>C510, C511, C530, C531, MC561, MC562</t>
  </si>
  <si>
    <t>IN-102-00001409-1</t>
  </si>
  <si>
    <t>TONER OKI BLACK C510/530/561</t>
  </si>
  <si>
    <t>IN-102-00006969-1</t>
  </si>
  <si>
    <t>TONER OKI C510/530/561 CYAN ORG</t>
  </si>
  <si>
    <t>TONER OKI C510DN/511DN CYAN 44469724</t>
  </si>
  <si>
    <t>IN-102-00001410-1</t>
  </si>
  <si>
    <t>TONER OKI CYAN C510/530/561</t>
  </si>
  <si>
    <t>IN-102-00006970-1</t>
  </si>
  <si>
    <t>TONER OKI C510/530/561 MAGENTA ORG</t>
  </si>
  <si>
    <t>TONER OKI C510DN/511DN MAGENTA 44469723</t>
  </si>
  <si>
    <t>IN-102-00001411-1</t>
  </si>
  <si>
    <t>TONER OKI MAGENTA C510/530/561</t>
  </si>
  <si>
    <t>IN-102-00006971-1</t>
  </si>
  <si>
    <t>TONER OKI C510/530/561 YELLOW ORG</t>
  </si>
  <si>
    <t>TONER OKI C510DN/511DN YELLOW 44469722</t>
  </si>
  <si>
    <t>IN-102-00001412-1</t>
  </si>
  <si>
    <t>TONER OKI YELLOW C510/530/561</t>
  </si>
  <si>
    <t>IN-102-00006972-1</t>
  </si>
  <si>
    <t>TONER OKI C 610 BLACK ORG</t>
  </si>
  <si>
    <t>TONER OKI C610N BLACK</t>
  </si>
  <si>
    <t>IN-102-00001396-1</t>
  </si>
  <si>
    <t>TONER OKI BLACK C 610</t>
  </si>
  <si>
    <t>IN-102-00006973-1</t>
  </si>
  <si>
    <t>TONER OKI C610 CYAN ORG</t>
  </si>
  <si>
    <t>TONER OKI C610N CYAN</t>
  </si>
  <si>
    <t>IN-102-00001444-1</t>
  </si>
  <si>
    <t>TONER OKI C610 CYAN</t>
  </si>
  <si>
    <t>IN-102-00006974-1</t>
  </si>
  <si>
    <t>TONER OKI C610 MAGENTA ORG</t>
  </si>
  <si>
    <t>TONER OKI C610N MAGENTA</t>
  </si>
  <si>
    <t>IN-102-00001445-1</t>
  </si>
  <si>
    <t>TONER OKI C610 MAGENTA</t>
  </si>
  <si>
    <t>IN-102-00006975-1</t>
  </si>
  <si>
    <t>TONER OKI C610 YELLOW ORG</t>
  </si>
  <si>
    <t>TONER OKI C610N YELLOW</t>
  </si>
  <si>
    <t>IN-102-00001446-1</t>
  </si>
  <si>
    <t>TONER OKI C610 YELLOW</t>
  </si>
  <si>
    <t>IN-102-00009413-1</t>
  </si>
  <si>
    <t>TONER OKI MC873 BLACK ORG</t>
  </si>
  <si>
    <t>TONER OKI MC873 BLACK</t>
  </si>
  <si>
    <t>MC873</t>
  </si>
  <si>
    <t>IN-102-00009414-1</t>
  </si>
  <si>
    <t>TONER OKI MC873 BLACK ZAM</t>
  </si>
  <si>
    <t>IN-102-00009415-1</t>
  </si>
  <si>
    <t>TONER OKI MC873 CYAN ORG</t>
  </si>
  <si>
    <t>TONER OKI MC873 CYAN</t>
  </si>
  <si>
    <t>IN-102-00009416-1</t>
  </si>
  <si>
    <t>TONER OKI MC873 CYAN ZAM</t>
  </si>
  <si>
    <t>IN-102-00009417-1</t>
  </si>
  <si>
    <t>TONER OKI MC873 MAGENTA ORG</t>
  </si>
  <si>
    <t>TONER OKI MC873 MAGENTA</t>
  </si>
  <si>
    <t>IN-102-00009418-1</t>
  </si>
  <si>
    <t>TONER OKI MC873 MAGENTA ZAM</t>
  </si>
  <si>
    <t>IN-102-00009419-1</t>
  </si>
  <si>
    <t>TONER OKI MC873 YELLOW ORG</t>
  </si>
  <si>
    <t>TONER OKI MC873 YELLOW</t>
  </si>
  <si>
    <t>IN-102-00009420-1</t>
  </si>
  <si>
    <t>TONER OKI MC873 YELLOW ZAM</t>
  </si>
  <si>
    <t>IN-102-00001437-1</t>
  </si>
  <si>
    <t>TONER DO URZĄDZENIA RICOH 1140L SP1000E</t>
  </si>
  <si>
    <t>TONER RICOH 1140L</t>
  </si>
  <si>
    <t>SP1000S, SP1000SF, FAX1140L, FAX1180L</t>
  </si>
  <si>
    <t xml:space="preserve">SP1000E </t>
  </si>
  <si>
    <t>IN-102-00003590-1</t>
  </si>
  <si>
    <t>TONER RICOH SP1000E ZAM</t>
  </si>
  <si>
    <t>IN-102-00001330-1</t>
  </si>
  <si>
    <t>TONER RICOH TYP 1260D ORYGINAŁ</t>
  </si>
  <si>
    <t>TONER RICOH 1260D</t>
  </si>
  <si>
    <t>LASERFAX3310L, LASERFAX4410L, LASERFAX4410NF, LASERFAX4420NF</t>
  </si>
  <si>
    <t xml:space="preserve">1260D </t>
  </si>
  <si>
    <t>IN-102-00001321-1</t>
  </si>
  <si>
    <t>TONER RICOH 1260D CZARNY</t>
  </si>
  <si>
    <t>IN-102-00003647-1</t>
  </si>
  <si>
    <t>TONER SAMSUNG CLT-K406S BLACK ORG</t>
  </si>
  <si>
    <t>TONER SAMSUNG CLX 3305FW BLECK K406S</t>
  </si>
  <si>
    <t>CLP360, CLP365, CLP368, CLX3300, CLX3305</t>
  </si>
  <si>
    <t xml:space="preserve">CLT-K406S </t>
  </si>
  <si>
    <t>IN-102-00001439-1</t>
  </si>
  <si>
    <t>TONER SAMSUNG CLP 360/365 BLACK</t>
  </si>
  <si>
    <t>IN-102-00003639-1</t>
  </si>
  <si>
    <t>TONER SAMSUNG CLT-C406S CYAN ORG</t>
  </si>
  <si>
    <t>TONER SAMSUNG CLX 3305FW CYAN C406S</t>
  </si>
  <si>
    <t xml:space="preserve">CLT-C406S </t>
  </si>
  <si>
    <t>IN-102-00001440-1</t>
  </si>
  <si>
    <t>TONER SAMSUNG CLP 360/365 CYAN</t>
  </si>
  <si>
    <t>IN-102-00003653-1</t>
  </si>
  <si>
    <t>TONER SAMSUNG CLT-M406S MAGENTA</t>
  </si>
  <si>
    <t>TONER SAMSUNG CLX 3305FW MAGENTA M406S</t>
  </si>
  <si>
    <t xml:space="preserve">CLT-M406S </t>
  </si>
  <si>
    <t>IN-102-00001441-1</t>
  </si>
  <si>
    <t>TONER SAMSUNG CLP 360/365 MAGENTA</t>
  </si>
  <si>
    <t>IN-102-00003659-1</t>
  </si>
  <si>
    <t>TONER SAMSUNG CLT-Y406S YELLOW</t>
  </si>
  <si>
    <t>TONER SAMSUNG CLX 3305FW YELLOW Y406S</t>
  </si>
  <si>
    <t xml:space="preserve">CLT-Y406S </t>
  </si>
  <si>
    <t>IN-102-00001442-1</t>
  </si>
  <si>
    <t>TONER SAMSUNG CLP 360/365 YELLOW</t>
  </si>
  <si>
    <t>IN-102-00003708-1</t>
  </si>
  <si>
    <t>TONER SAMSUNG ML-2850</t>
  </si>
  <si>
    <t>TONER SAMSUNG ML 2850D</t>
  </si>
  <si>
    <t>ML2850, ML2850D, ML2850DR, ML2850ND, ML2851, ML2851NDR, ML2850, ML2850D, ML2850DR, ML2850ND, ML2851, ML2851NDR</t>
  </si>
  <si>
    <t>ML-D2850B</t>
  </si>
  <si>
    <t>IN-102-00001355-1</t>
  </si>
  <si>
    <t>IN-102-00003714-1</t>
  </si>
  <si>
    <t>TONER SAMSUNG ML-3310, ML-3710, SCX-4833 (MLT-D205) ORG</t>
  </si>
  <si>
    <t>TONER SAMSUNG ML 3310ND D-205L</t>
  </si>
  <si>
    <t>SCX4833FD, SCX5637FR, SCX4833FR, ML3310D, ML3310ND, ML3710D, ML3710DW, ML3710ND, SCX5737FW</t>
  </si>
  <si>
    <t xml:space="preserve">MLT-D205L </t>
  </si>
  <si>
    <t>IN-102-00003715-1</t>
  </si>
  <si>
    <t>TONER SAMSUNG ML-3310, ML-3710, SCX-4833 (MLT-D205) ZAM</t>
  </si>
  <si>
    <t>IN-102-00003682-1</t>
  </si>
  <si>
    <t>TONER SAMSUNG ML-1520</t>
  </si>
  <si>
    <t>ML1520, ML1515</t>
  </si>
  <si>
    <t xml:space="preserve">ML-1520D3 </t>
  </si>
  <si>
    <t>IN-102-00006981-1</t>
  </si>
  <si>
    <t>TONER SAMSUNG ML-1520 ZAM</t>
  </si>
  <si>
    <t>IN-102-00006299-1</t>
  </si>
  <si>
    <t>TONER SAMSUNG ML-1610D BLACK ORG</t>
  </si>
  <si>
    <t>TONER SAMSUNG ML-1610/2010</t>
  </si>
  <si>
    <t>ML1610, ML1615, ML1620, ML1625, ML2010P, ML2510, ML2570, ML2571N, SCX4321, SCX4521F, SCX4521</t>
  </si>
  <si>
    <t>MLT-D119S</t>
  </si>
  <si>
    <t>IN-102-00001285-1</t>
  </si>
  <si>
    <t>TONER SAMSUNG 1610 ZAMIENNIK</t>
  </si>
  <si>
    <t>IN-102-00001398-1</t>
  </si>
  <si>
    <t>TONER SAMSUNG ML-1660</t>
  </si>
  <si>
    <t>ML1660, ML1665, ML1675, ML1860, ML1865, ML1865W, SCX3200, SCX3205, SCX3205W</t>
  </si>
  <si>
    <t>MLT-D1042S</t>
  </si>
  <si>
    <t>IN-102-00005459-1</t>
  </si>
  <si>
    <t>TONER SAMSUNG S D104 1660 ZAM</t>
  </si>
  <si>
    <t>IN-102-00003707-1</t>
  </si>
  <si>
    <t>TONER SAMSUNG ML-2250D5 BLACK ORG</t>
  </si>
  <si>
    <t>TONER SAMSUNG ML-2250</t>
  </si>
  <si>
    <t>ML2250, ML2251N, ML2251NP, ML2252W</t>
  </si>
  <si>
    <t>ML-2250D5</t>
  </si>
  <si>
    <t>IN-102-00001203-1</t>
  </si>
  <si>
    <t>TONER ZAMIENNIK SAMSUNG 2250</t>
  </si>
  <si>
    <t>IN-102-00003712-1</t>
  </si>
  <si>
    <t>TONER SAMSUNG ML-3051 (ML-D3050) ORG</t>
  </si>
  <si>
    <t>TONER SAMSUNG ML-D3050</t>
  </si>
  <si>
    <t>ML3050, ML3051N, ML3051ND</t>
  </si>
  <si>
    <t>ML-D3050B</t>
  </si>
  <si>
    <t>IN-102-00003713-1</t>
  </si>
  <si>
    <t>TONER SAMSUNG ML-3051 (ML-D3050) ZAM</t>
  </si>
  <si>
    <t>IN-102-00003691-1</t>
  </si>
  <si>
    <t>TONER SAMSUNG ML 2580/2525/4623</t>
  </si>
  <si>
    <t>TONER SAMSUNG SCX4623FW</t>
  </si>
  <si>
    <t>ML1915, ML1910, ML2525, ML2580N, ML2525W, SCX4600, SCX4623F, SCX4623FN</t>
  </si>
  <si>
    <t xml:space="preserve">MLT-D1052L </t>
  </si>
  <si>
    <t>IN-102-00001399-1</t>
  </si>
  <si>
    <t>TONER SAMSUNG SCX 4623</t>
  </si>
  <si>
    <t>IN-102-00005468-1</t>
  </si>
  <si>
    <t>TONER SAMSUNG SCX-D6555A BLACK ORG</t>
  </si>
  <si>
    <t>TONER SAMSUNG SCX6545/6555N</t>
  </si>
  <si>
    <t xml:space="preserve">SCX-D6555A </t>
  </si>
  <si>
    <t>IN-102-00003749-1</t>
  </si>
  <si>
    <t>TONER SAMSUNG SCX-6555</t>
  </si>
  <si>
    <t>IN-102-00003782-1</t>
  </si>
  <si>
    <t>TONER XEROX PHASER 3117/3122/3124</t>
  </si>
  <si>
    <t>TONER XEROX 3117</t>
  </si>
  <si>
    <t>3117, 3122, 3224, 3125</t>
  </si>
  <si>
    <t xml:space="preserve">106R01159 </t>
  </si>
  <si>
    <t>IN-102-00001311-1</t>
  </si>
  <si>
    <t>TONER XEROX PHASER 3117/3122</t>
  </si>
  <si>
    <t>IN-102-00001382-1</t>
  </si>
  <si>
    <t>TONER XEROX M118 6R01179</t>
  </si>
  <si>
    <t>COPYCENTRE, C118, WORKCENTRE, M118, M118I, M118VDP, M118VDPI, M118I</t>
  </si>
  <si>
    <t>006R01179</t>
  </si>
  <si>
    <t>IN-102-00006982-1</t>
  </si>
  <si>
    <t>TONER XEROX M118 6R01179 ZAM</t>
  </si>
  <si>
    <t>IN-102-00006308-1</t>
  </si>
  <si>
    <t>TONER XEROX 106R01400 BLACK ORG</t>
  </si>
  <si>
    <t>TONER XEROX PHASER 3100MFP</t>
  </si>
  <si>
    <t>PHASER, 3100MFP</t>
  </si>
  <si>
    <t xml:space="preserve">106R01379 </t>
  </si>
  <si>
    <t>IN-102-00006015-1</t>
  </si>
  <si>
    <t>TONER XEROX PHASER 3100MFP ZAM</t>
  </si>
  <si>
    <t>IN-102-00006983-1</t>
  </si>
  <si>
    <t>TONER XEROX PHASER 5500 ORG</t>
  </si>
  <si>
    <t>TONER XEROX PHASER 5500 113R00668</t>
  </si>
  <si>
    <t>PHASER, 5500</t>
  </si>
  <si>
    <t>113R00668</t>
  </si>
  <si>
    <t>IN-102-00001296-1</t>
  </si>
  <si>
    <t>TONER XEROX PHASER 5500</t>
  </si>
  <si>
    <t>IN-102-00006984-1</t>
  </si>
  <si>
    <t>TONER XEROX 5550 ORG</t>
  </si>
  <si>
    <t>TONER XEROX PHASER 5550 106R01294</t>
  </si>
  <si>
    <t>PHASER, 5550</t>
  </si>
  <si>
    <t>35000</t>
  </si>
  <si>
    <t>106R01294</t>
  </si>
  <si>
    <t>IN-102-00001309-1</t>
  </si>
  <si>
    <t>TONER XEROX 5550</t>
  </si>
  <si>
    <t>IN-102-00006985-1</t>
  </si>
  <si>
    <t>TONER XEROX 6700 BLACK ORG</t>
  </si>
  <si>
    <t>TONER XEROX PHASER 6700DN BLACK 106R01526</t>
  </si>
  <si>
    <t>18000</t>
  </si>
  <si>
    <t>106R01526</t>
  </si>
  <si>
    <t>IN-102-00001386-1</t>
  </si>
  <si>
    <t>TONER XEROX 6700-BLACK</t>
  </si>
  <si>
    <t>IN-102-00006986-1</t>
  </si>
  <si>
    <t>TONER XEROX 6700 CYAN ORG</t>
  </si>
  <si>
    <t>TONER XEROX PHASER 6700DN CYAN 106R01523</t>
  </si>
  <si>
    <t>106R01523</t>
  </si>
  <si>
    <t>IN-102-00001387-1</t>
  </si>
  <si>
    <t>TONER XEROX 6700-CYAN</t>
  </si>
  <si>
    <t>IN-102-00006987-1</t>
  </si>
  <si>
    <t>TONER XEROX 6700 MAGENTA ORG</t>
  </si>
  <si>
    <t>TONER XEROX PHASER 6700DN MAGENTA 106R01524</t>
  </si>
  <si>
    <t>106R01524</t>
  </si>
  <si>
    <t>IN-102-00001388-1</t>
  </si>
  <si>
    <t>TONER XEROX 6700-MAGENTA</t>
  </si>
  <si>
    <t>IN-102-00006988-1</t>
  </si>
  <si>
    <t>TONER XEROX 6700 YELLOW ORG</t>
  </si>
  <si>
    <t>TONER XEROX PHASER 6700DN YELLOW 106R01525</t>
  </si>
  <si>
    <t>106R01525</t>
  </si>
  <si>
    <t>IN-102-00001389-1</t>
  </si>
  <si>
    <t>TONER XEROX 6700 YELLO</t>
  </si>
  <si>
    <t>IN-102-00003824-1</t>
  </si>
  <si>
    <t>TUSZ BROTHER LC-985B BLACK ORG</t>
  </si>
  <si>
    <t>TUSZ BROTHER DCP-J140W LC985BK</t>
  </si>
  <si>
    <t>TUSZ</t>
  </si>
  <si>
    <t>DCPJ125, DCPJ140W, DCPJ315W, DCPJ515W, MFCJ220, MFCJ265W, MFCJ415W</t>
  </si>
  <si>
    <t xml:space="preserve">LC985BK </t>
  </si>
  <si>
    <t>IN-102-00003825-1</t>
  </si>
  <si>
    <t>TUSZ BROTHER LC-985B BLACK ZAM</t>
  </si>
  <si>
    <t>IN-102-00003826-1</t>
  </si>
  <si>
    <t>TUSZ BROTHER LC-985C CYAN ORG</t>
  </si>
  <si>
    <t>TUSZ BROTHER DCP-J140W LC985C</t>
  </si>
  <si>
    <t>LC985C</t>
  </si>
  <si>
    <t>IN-102-00003827-1</t>
  </si>
  <si>
    <t>TUSZ BROTHER LC-985C CYAN ZAM</t>
  </si>
  <si>
    <t>IN-102-00003828-1</t>
  </si>
  <si>
    <t>TUSZ BROTHER LC-985M MAGENTA ORG</t>
  </si>
  <si>
    <t>TUSZ BROTHER DCP-J140W LC985M</t>
  </si>
  <si>
    <t>LC985M</t>
  </si>
  <si>
    <t>IN-102-00003829-1</t>
  </si>
  <si>
    <t>TUSZ BROTHER LC-985M MAGENTA ZAM</t>
  </si>
  <si>
    <t>IN-102-00003830-1</t>
  </si>
  <si>
    <t>TUSZ BROTHER LC-985Y YELLOW ORG</t>
  </si>
  <si>
    <t>TUSZ BROTHER DCP-J140W LC985Y</t>
  </si>
  <si>
    <t>LC985Y</t>
  </si>
  <si>
    <t>IN-102-00005523-1</t>
  </si>
  <si>
    <t>TUSZ BROTHER LC-985Y YELLOW ZAM</t>
  </si>
  <si>
    <t>IN-102-00007031-1</t>
  </si>
  <si>
    <t>TUSZ BROTHER DCP-J725DW LC-1240 CMYK ORG</t>
  </si>
  <si>
    <t>TUSZ BROTHER DCP-J725DW LC-1240 CMYK</t>
  </si>
  <si>
    <t xml:space="preserve">DCP-J525W, DCP-J725DW, DCP-J925DW, MFC-J430W, MFC-J625DW, MFC-J825DW, MFC-J5910DW, MFC-J6510DW, MFC-J6710DW
MFC-J6910DW </t>
  </si>
  <si>
    <t>LC1240VALBPDR</t>
  </si>
  <si>
    <t>IN-102-00007032-1</t>
  </si>
  <si>
    <t>TUSZ BROTHER DCP-J725DW LC-1240 CMYK ZAM</t>
  </si>
  <si>
    <t>IN-102-00003813-1</t>
  </si>
  <si>
    <t>TUSZ BROTHER LC-1240BK BLACK ORG</t>
  </si>
  <si>
    <t>TUSZ BROTHER LC-1240BK BLACK</t>
  </si>
  <si>
    <t>Brother DCP J525W, Brother DCP J725DW, Brother DCP J925DW, Brother MFC J430W, Brother MFC J625DW, Brother MFC J825DW, Brother MFC J5910D, Brother MFC J6510DW, Brother MFC J6710DW, Brother MFC J6910DW, Brother DCPJ525W, Brother DCPJ725DW, Brother DCPJ925DW, Brother MFCJ430W, Brother MFCJ625DW, Brother MFCJ825DW, Brother MFCJ5910D, Brother MFCJ6510DW, Brother MFCJ6710DW, Brother MFCJ6910DW</t>
  </si>
  <si>
    <t>LC1240BK</t>
  </si>
  <si>
    <t>IN-102-00007033-1</t>
  </si>
  <si>
    <t>TUSZ BROTHER LC-1240BK BLACK ZAM</t>
  </si>
  <si>
    <t>IN-102-00003814-1</t>
  </si>
  <si>
    <t>TUSZ BROTHER LC-1240C CYAN ORG</t>
  </si>
  <si>
    <t>TUSZ BROTHER LC-1240C CYAN</t>
  </si>
  <si>
    <t>LC1240C</t>
  </si>
  <si>
    <t>IN-102-00007034-1</t>
  </si>
  <si>
    <t>TUSZ BROTHER LC-1240C CYAN ZAM</t>
  </si>
  <si>
    <t>IN-102-00003799-1</t>
  </si>
  <si>
    <t>TUSZ BROTHER LC 1240OM MAGENTA</t>
  </si>
  <si>
    <t>LC1240M</t>
  </si>
  <si>
    <t>IN-102-00007035-1</t>
  </si>
  <si>
    <t>TUSZ BROTHER LC 1240OM MAGENTA ZAM</t>
  </si>
  <si>
    <t>IN-102-00005983-1</t>
  </si>
  <si>
    <t>TUSZ BROTHER LC 1240Y YELLOW ORG</t>
  </si>
  <si>
    <t>TUSZ BROTHER LC 1240Y YELLOW</t>
  </si>
  <si>
    <t>LC1240Y</t>
  </si>
  <si>
    <t>IN-102-00007036-1</t>
  </si>
  <si>
    <t>TUSZ BROTHER LC 1240Y YELLOW ZAM</t>
  </si>
  <si>
    <t>IN-102-00007059-1</t>
  </si>
  <si>
    <t>TUSZ BROTHER LC-225 CYAN ORG</t>
  </si>
  <si>
    <t>TUSZ BROTHER LC-225 CYAN</t>
  </si>
  <si>
    <t>MFC-J5620DW</t>
  </si>
  <si>
    <t>LC225XLC</t>
  </si>
  <si>
    <t>IN-102-00007060-1</t>
  </si>
  <si>
    <t>TUSZ BROTHER LC-225 CYAN ZAM</t>
  </si>
  <si>
    <t>IN-102-00007061-1</t>
  </si>
  <si>
    <t>TUSZ BROTHER LC-225 MAGENTA ORG</t>
  </si>
  <si>
    <t>TUSZ BROTHER LC-225 MAGENTA</t>
  </si>
  <si>
    <t>LC225XLM</t>
  </si>
  <si>
    <t>IN-102-00007062-1</t>
  </si>
  <si>
    <t>TUSZ BROTHER LC-225 MAGENTA ZAM</t>
  </si>
  <si>
    <t>IN-102-00007063-1</t>
  </si>
  <si>
    <t>TUSZ BROTHER LC-225 YELLOW ORG</t>
  </si>
  <si>
    <t>TUSZ BROTHER LC-225 YELLOW</t>
  </si>
  <si>
    <t>LC225XLY</t>
  </si>
  <si>
    <t>IN-102-00007064-1</t>
  </si>
  <si>
    <t>TUSZ BROTHER LC-225 YELLOW ZAM</t>
  </si>
  <si>
    <t>IN-102-00007057-1</t>
  </si>
  <si>
    <t>TUSZ BROTHER LC-229 BLACK ORG</t>
  </si>
  <si>
    <t>TUSZ BROTHER LC-229 BLACK</t>
  </si>
  <si>
    <t>LC229XLBK</t>
  </si>
  <si>
    <t>IN-102-00007058-1</t>
  </si>
  <si>
    <t>TUSZ BROTHER LC-229 BLACK ZAM</t>
  </si>
  <si>
    <t>IN-102-00006702-1</t>
  </si>
  <si>
    <t>TUSZ CANON IP90 BCI-15B BLACK ORG</t>
  </si>
  <si>
    <t>TUSZ CANON BCI-15BK</t>
  </si>
  <si>
    <t>CANON PIXMA Ip90</t>
  </si>
  <si>
    <t>390</t>
  </si>
  <si>
    <t>CANON</t>
  </si>
  <si>
    <t>BCI-15BK</t>
  </si>
  <si>
    <t>IN-102-00001020-1</t>
  </si>
  <si>
    <t>TUSZ CANON BCI 15 CZARNY</t>
  </si>
  <si>
    <t>IN-102-00006703-1</t>
  </si>
  <si>
    <t>TUSZ CANON IP90 BCI-16C COLOR ORG</t>
  </si>
  <si>
    <t>TUSZ CANON BCI-16CL</t>
  </si>
  <si>
    <t>color</t>
  </si>
  <si>
    <t>200</t>
  </si>
  <si>
    <t>BCI-16CL</t>
  </si>
  <si>
    <t>IN-102-00001035-1</t>
  </si>
  <si>
    <t>TUSZ CANON BCI 16 KOLOR</t>
  </si>
  <si>
    <t>IN-102-00007534-1</t>
  </si>
  <si>
    <t>TUSZ CANON PIXMA IP7250 BLACK ORG</t>
  </si>
  <si>
    <t>TUSZ CANON PIXMA IP7250</t>
  </si>
  <si>
    <t>PIXMA IP7250</t>
  </si>
  <si>
    <t>1100</t>
  </si>
  <si>
    <t>CLI-551BK XL</t>
  </si>
  <si>
    <t>IN-102-00009533-1</t>
  </si>
  <si>
    <t>TUSZ CANON PIXMA IP7250 BLACK ZAM</t>
  </si>
  <si>
    <t>IN-102-00007176-1</t>
  </si>
  <si>
    <t>TUSZ CANON PIXMA IP7250 CYAN ORG</t>
  </si>
  <si>
    <t>680</t>
  </si>
  <si>
    <t>CLI-551C XL</t>
  </si>
  <si>
    <t>IN-102-00009530-1</t>
  </si>
  <si>
    <t>TUSZ CANON PIXMA IP7250 CYAN ZAM</t>
  </si>
  <si>
    <t>IN-102-00007177-1</t>
  </si>
  <si>
    <t>TUSZ CANON PIXMA IP7250 MAGENTA ORG</t>
  </si>
  <si>
    <t>CLI-551M XL</t>
  </si>
  <si>
    <t>IN-102-00009531-1</t>
  </si>
  <si>
    <t>TUSZ CANON PIXMA IP7250 MAGENTA ZAM</t>
  </si>
  <si>
    <t>IN-102-00007178-1</t>
  </si>
  <si>
    <t>TUSZ CANON PIXMA IP7250 YELLOW ORG</t>
  </si>
  <si>
    <t>CLI-551Y XL</t>
  </si>
  <si>
    <t>IN-102-00009532-1</t>
  </si>
  <si>
    <t>TUSZ CANON PIXMA IP7250 YELLOW ZAM</t>
  </si>
  <si>
    <t>IN-102-00007045-1</t>
  </si>
  <si>
    <t>TUSZ EPSON T0801 BLACK ORG</t>
  </si>
  <si>
    <t>TUSZ EPSON T0801 BLACK</t>
  </si>
  <si>
    <t>PX, 720WD</t>
  </si>
  <si>
    <t xml:space="preserve">Epson </t>
  </si>
  <si>
    <t>T0801BK</t>
  </si>
  <si>
    <t>IN-102-00007046-1</t>
  </si>
  <si>
    <t>TUSZ EPSON T0801 BLACK ZAM</t>
  </si>
  <si>
    <t>IN-102-00007047-1</t>
  </si>
  <si>
    <t>TUSZ EPSON T0802 CYAN ORG</t>
  </si>
  <si>
    <t>TUSZ EPSON T0802 CYAN</t>
  </si>
  <si>
    <t>T0802C</t>
  </si>
  <si>
    <t>IN-102-00007048-1</t>
  </si>
  <si>
    <t>TUSZ EPSON T0802 CYAN ZAM</t>
  </si>
  <si>
    <t>IN-102-00007049-1</t>
  </si>
  <si>
    <t>TUSZ EPSON T0803 MAGENTA ORG</t>
  </si>
  <si>
    <t>TUSZ EPSON T0803 MAGENTA</t>
  </si>
  <si>
    <t>T0803M</t>
  </si>
  <si>
    <t>IN-102-00007050-1</t>
  </si>
  <si>
    <t>TUSZ EPSON T0803 MAGENTA ZAM</t>
  </si>
  <si>
    <t>IN-102-00007051-1</t>
  </si>
  <si>
    <t>TUSZ EPSON T0804 YELLOW ORG</t>
  </si>
  <si>
    <t>TUSZ EPSON T0804 YELLOW</t>
  </si>
  <si>
    <t>T0804Y</t>
  </si>
  <si>
    <t>IN-102-00007052-1</t>
  </si>
  <si>
    <t>TUSZ EPSON T0804 YELLOW ZAM</t>
  </si>
  <si>
    <t>IN-102-00007053-1</t>
  </si>
  <si>
    <t>TUSZ EPSON T0805 LIGHT CYAN ORG</t>
  </si>
  <si>
    <t>TUSZ EPSON T0805 LIGHT CYAN</t>
  </si>
  <si>
    <t>light-cyan</t>
  </si>
  <si>
    <t>T0805LC</t>
  </si>
  <si>
    <t>IN-102-00007054-1</t>
  </si>
  <si>
    <t>TUSZ EPSON T0805 LIGHT CYAN ZAM</t>
  </si>
  <si>
    <t>IN-102-00007055-1</t>
  </si>
  <si>
    <t>TUSZ EPSON T0805 LIGHT MAGENTA ORG</t>
  </si>
  <si>
    <t>TUSZ EPSON T0805 LIGHT MAGENTA</t>
  </si>
  <si>
    <t>light-magenta</t>
  </si>
  <si>
    <t>T0805LM</t>
  </si>
  <si>
    <t>IN-102-00007056-1</t>
  </si>
  <si>
    <t>TUSZ EPSON T0805 LIGHT MAGENTA ZAM</t>
  </si>
  <si>
    <t>IN-102-00007037-1</t>
  </si>
  <si>
    <t>TUSZ EPSON WF-5620 T7891XXL BLACK ORG</t>
  </si>
  <si>
    <t>TUSZ EPSON WF-5620 T7891XXL BLACK</t>
  </si>
  <si>
    <t>Epson WorkForce Pro WF-5110dw, WF-5190dw, WF-5620dwf, WF-5690dwf</t>
  </si>
  <si>
    <t>T7891XXL</t>
  </si>
  <si>
    <t>IN-102-00007038-1</t>
  </si>
  <si>
    <t>TUSZ EPSON WF-5620 T7891XXL BLACK ZAM</t>
  </si>
  <si>
    <t>IN-102-00007039-1</t>
  </si>
  <si>
    <t>TUSZ EPSON WF-5620 T7892XXL CYAN ORG</t>
  </si>
  <si>
    <t>TUSZ EPSON WF-5620 T7892XXL CYAN</t>
  </si>
  <si>
    <t>T7892XXL</t>
  </si>
  <si>
    <t>IN-102-00007040-1</t>
  </si>
  <si>
    <t>TUSZ EPSON WF-5620 T7892XXL CYAN ZAM</t>
  </si>
  <si>
    <t>IN-102-00007041-1</t>
  </si>
  <si>
    <t>TUSZ EPSON WF-5620 T7893XXL MAGENTA ORG</t>
  </si>
  <si>
    <t>TUSZ EPSON WF-5620 T7893XXL MAGENTA</t>
  </si>
  <si>
    <t>T7893XXL</t>
  </si>
  <si>
    <t>IN-102-00007042-1</t>
  </si>
  <si>
    <t>TUSZ EPSON WF-5620 T7893XXL MAGENTA ZAM</t>
  </si>
  <si>
    <t>IN-102-00007043-1</t>
  </si>
  <si>
    <t>TUSZ EPSON WF-5620 T7894XXL YELLOW ORG</t>
  </si>
  <si>
    <t>TUSZ EPSON WF-5620 T7894XXL YELLOW</t>
  </si>
  <si>
    <t>T7894XXL</t>
  </si>
  <si>
    <t>IN-102-00007044-1</t>
  </si>
  <si>
    <t>TUSZ EPSON WF-5620 T7894XXL YELLOW ZAM</t>
  </si>
  <si>
    <t>IN-102-00005627-1</t>
  </si>
  <si>
    <t>TUSZ HP C4836A CYAN ORG</t>
  </si>
  <si>
    <t>TUSZ HP 11 C4836A CYAN</t>
  </si>
  <si>
    <t>HP Business Inkjet 1000, 1100, 1100d, 1100dtn, 1200, 1200d, 1200dn, 1200dtn, 1200dtwn, 2200, 2200se, 2200xi, 2230, 2230dtn, 2250, 2250tn, 2280, 2280tn, 2300, 2300dtn, 2300n, 2600, 2600dn, 2800, 2800dt, 2800dtn, 640 HP Color Inkjet cp1700, cp1700d, cp1700ps HP DesignJet 100, 100 plus, 10ps, 110 plus, 110 plus nr, 111 with roll, 111 with tray, 120, 120nr, 20ps, 50ps, 70 HP DeskJet 1700, 2200, 2250, 2600 HP OfficeJet 9100, 9110, 9120, 9130 HP OfficeJet Pro K850, K850dn</t>
  </si>
  <si>
    <t>C4836A</t>
  </si>
  <si>
    <t>IN-102-00004017-1</t>
  </si>
  <si>
    <t>TUSZ HP C4836A CYAN ZAM</t>
  </si>
  <si>
    <t>IN-102-00004020-1</t>
  </si>
  <si>
    <t>TUSZ HP C4837AE MAGENTA</t>
  </si>
  <si>
    <t>TUSZ HP 11 C4837A MAGENTA</t>
  </si>
  <si>
    <t>C4837A</t>
  </si>
  <si>
    <t>IN-102-00004019-1</t>
  </si>
  <si>
    <t>TUSZ HP C4837A MAGENTA ZAM</t>
  </si>
  <si>
    <t>IN-102-00005628-1</t>
  </si>
  <si>
    <t>TUSZ HP C4838A YELLOW ORG</t>
  </si>
  <si>
    <t>TUSZ HP 11 C4838A YELLOW</t>
  </si>
  <si>
    <t>C4838A</t>
  </si>
  <si>
    <t>IN-102-00005629-1</t>
  </si>
  <si>
    <t>TUSZ HP C4838A YELLOW ZAM</t>
  </si>
  <si>
    <t>IN-102-00004023-1</t>
  </si>
  <si>
    <t>TUSZ HP C4844A BLACK ORG</t>
  </si>
  <si>
    <t>TUSZ HP 11 C4844AE BLACK</t>
  </si>
  <si>
    <t>C4844AE</t>
  </si>
  <si>
    <t>IN-102-00004024-1</t>
  </si>
  <si>
    <t>TUSZ HP C4844A BLACK ZAM</t>
  </si>
  <si>
    <t>IN-102-00000901-1</t>
  </si>
  <si>
    <t>TUSZ CZARNY HP 15 6615</t>
  </si>
  <si>
    <t>TUSZ HP 15 C6615DE</t>
  </si>
  <si>
    <t>HP Color Copier 310, 610 HP DeskJet 3810, 3816, 3820, 3820c, 3820v, 3820w, 3822, 810c, 812c, 816, 816c, 825c, 825cse, 825cvr, 825cxi, 840c, 841c, 842c, 843c, 845c, 845cse, 845cvr, 845cxi, 916c, 920c, 920cvr, 920cw, 920cxi, 922c, 940c, 940cvr, 940cw, 940cxi, 948c HP DigitalCopier 310 HP Fax 1230, Fax 1230xi HP OfficeJet 5110, 5110v, 5110xi, v30, v40, v45 HP PSC 500, PSC 720, PSC 750, PSC 760, PSC 900, PSC 920, PSC 950</t>
  </si>
  <si>
    <t>495</t>
  </si>
  <si>
    <t>C6615DE</t>
  </si>
  <si>
    <t>IN-102-00000902-1</t>
  </si>
  <si>
    <t>TUSZ -ZAMIENNIK CZARNY 6615</t>
  </si>
  <si>
    <t>IN-102-00004049-1</t>
  </si>
  <si>
    <t>TUSZ HP 338 C8765EE ORG</t>
  </si>
  <si>
    <t>TUSZ HP 338 C8765EE</t>
  </si>
  <si>
    <t>HP DeskJet 460, 460c, 460cb, 460wbt, 460wf, 5740, 5740xi, 5743, 5745, 5748, 6520, 6540, 6540d, 6540dt, 6540xi, 6543, 6543d, 6545, 6548, 6620, 6620xi, 6623, 6800, 6830, 6840, 6840dt, 6840xi, 6843, 9800, 9800d, 9803, 9803d, 9808, 9808d, 9868 HP OfficeJet 100 Mobile, 150 Mobile-All-in-One L511a, 6200, 6203, 6205, 6210, 6210v, 6210xi, 6213, 6215, 7200, 7205, 7208, 7210, 7213, 7215, 7310, 7313, 7408, 7410, 7413, H470, H470b, H470wbt, K7100, K7103, K7108 HP PhotoSmart 2570, 2571, 2573, 2575, 2575v, 2575xi, 2577, 2578, 2608, 2610, 2610v, 2610xi, 2613, 2710, 2710v, 2710xi, 2713, 7850, 8100 series, 8150, 8150v, 8150w, 8150xi, 8157, 8450, 8450gp, 8450v, 8450w, 8750, 8750gp, 8750xi, 8753, 8758 HP PhotoSmart B 8350, 8353 HP PhotoSmart C 3100 series, 3170, 3180, 3183, 3190, 3194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</si>
  <si>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450</t>
  </si>
  <si>
    <t>C8765EE</t>
  </si>
  <si>
    <t>IN-102-00009534-1</t>
  </si>
  <si>
    <t>TUSZ HP 338 C8765EE ZAM</t>
  </si>
  <si>
    <t>IN-102-00006736-1</t>
  </si>
  <si>
    <t>TUSZ HP C8766E (343) COLOR ORG</t>
  </si>
  <si>
    <t>TUSZ HP 343 C8766E</t>
  </si>
  <si>
    <t>HP DeskJet 460, 460c, 460cb, 460wbt, 460wf, 5740, 5740xi, 5743, 5745, 5748, 5940, 5940xi, 5943, 6520, 6540, 6540d, 6540dt, 6540xi, 6543, 6543d, 6545, 6548, 6620, 6620xi, 6623, 6800, 6830, 6840, 6840dt, 6840xi, 6843, 6940, 6940dt, 6980, 6980dt, 6983, 9800, 9800d, 9803, 9803d, 9808, 9808d, 9868 HP DeskJet D 4160, 4163 HP OfficeJet 100 Mobile, 150 Mobile-All-in-One L511a, 6200, 6203, 6205, 6210, 6210v, 6210xi, 6213, 6215, 6304, 6307, 6308, 6310, 6310v, 6310xi, 6313, 6315, 6318, 7200, 7205, 7208, 7210, 7213, 7215, 7310, 7313, 7408, 7410, 7413, H470, H470b, H470wbt, K7100, K7103, K7108 HP PhotoSmart 2570, 2571, 2573, 2575, 2575v, 2575xi, 2577, 2578, 2608, 2610, 2610v, 2610xi, 2613, 2710, 2710v, 2710xi, 2713, 325, 325v, 325xi, 329, 335, 335v, 335xi, 375, 375b, 375v, 375xi, 385, 385v, 385xi, 420, 422, 422v, 422xi, 425, 425v, 428, 428v, 428xi, 475, 475v, 475xi, 7850, 8050, 8050v, 8050xi, 8100 series, 8150, 8150v, 8150w, 8150xi, 8157, 8450, 8450gp, 8450v, 8450w, 8750, 8750gp, 8750xi, 8753, 8758 HP PhotoSmart B 8350, 8353 HP PhotoSmart C 3100 series, 3170, 3180, 3183, 3190, 3194, 4100 series, 4170, 4173, 4180, 4183, 4190, 4193, 4194 HP PhotoSmart D 5160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</si>
  <si>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C8766E</t>
  </si>
  <si>
    <t>IN-102-00004052-1</t>
  </si>
  <si>
    <t>TUSZ HP C8766E (343) COLOR ZAM</t>
  </si>
  <si>
    <t>IN-102-00007006-1</t>
  </si>
  <si>
    <t>TUSZ HP 72 (C9370A) BLACK ORG</t>
  </si>
  <si>
    <t>TUSZ HP 72 C9370A BLACK</t>
  </si>
  <si>
    <t>HP DesignJet T 1100 24', 1100 44', 1100ps 24', 1100ps 44', 1120 24', 1120 44', 1120ps 24', 1120ps 44', 1200, 1200 44', 1200ps 44', 1300, 1300 44', 1300ps 44', 2300, 2300e mfp, 2300ps e mfp, 610 24', 610 44', 620, 770 24', 770 24' with Hard Disk, 770 44', 770 44' with Hard Disk, 790 24', 790 44', 790ps 24', 790ps 44'</t>
  </si>
  <si>
    <t>C9370A</t>
  </si>
  <si>
    <t>IN-102-00004400-1</t>
  </si>
  <si>
    <t>TUSZ HP 72 (C9370A) BLACK</t>
  </si>
  <si>
    <t>IN-102-00007007-1</t>
  </si>
  <si>
    <t>TUSZ HP 72 (C9371A) CYAN ORG</t>
  </si>
  <si>
    <t>TUSZ HP 72 C9371A CYAN</t>
  </si>
  <si>
    <t>C9371A</t>
  </si>
  <si>
    <t>IN-102-00004401-1</t>
  </si>
  <si>
    <t>TUSZ HP 72 (C9371A) CYAN</t>
  </si>
  <si>
    <t>IN-102-00007008-1</t>
  </si>
  <si>
    <t>TUSZ HP 72 (C9372A) MAGENTA ORG</t>
  </si>
  <si>
    <t>TUSZ HP 72 C9372A MAGENTA</t>
  </si>
  <si>
    <t>C9372A</t>
  </si>
  <si>
    <t>IN-102-00004402-1</t>
  </si>
  <si>
    <t>TUSZ HP 72 (C9372A) MAGENTA</t>
  </si>
  <si>
    <t>IN-102-00007009-1</t>
  </si>
  <si>
    <t>TUSZ HP 72 (C9373A) YELLOW ORG</t>
  </si>
  <si>
    <t>TUSZ HP 72 C9373A YELLOW</t>
  </si>
  <si>
    <t>C9373A</t>
  </si>
  <si>
    <t>IN-102-00004403-1</t>
  </si>
  <si>
    <t>TUSZ HP 72 (C9373A) YELLOW</t>
  </si>
  <si>
    <t>IN-102-00007010-1</t>
  </si>
  <si>
    <t>TUSZ HP 72 (C9374A) GREY ORG</t>
  </si>
  <si>
    <t>TUSZ HP 72 C9374A GRAY</t>
  </si>
  <si>
    <t>grey</t>
  </si>
  <si>
    <t>C9374A</t>
  </si>
  <si>
    <t>IN-102-00004404-1</t>
  </si>
  <si>
    <t>TUSZ HP 72 (C9374A) GREY</t>
  </si>
  <si>
    <t>IN-102-00008729-1</t>
  </si>
  <si>
    <t>TUSZ HP 72(C9403A) MATE BLACK ORG</t>
  </si>
  <si>
    <t>TUSZ HP 72(C9403A) MATE BLACK</t>
  </si>
  <si>
    <t>C9403A</t>
  </si>
  <si>
    <t>IN-102-00008730-1</t>
  </si>
  <si>
    <t>TUSZ HP 72(C9403A) MATE BLACK ZAM</t>
  </si>
  <si>
    <t>IN-102-00003976-1</t>
  </si>
  <si>
    <t>TUSZ HP 920XL BLACK ORG</t>
  </si>
  <si>
    <t>TUSZ HP6000 920XL BLECK CD971AE</t>
  </si>
  <si>
    <t>HP OfficeJet 6000, 6500, 6500 wireless, 6500A plus, 6500A series, 7000 series, 7000special edition, 7500A, 7500A e-All-in-One E910a, 7500A wf</t>
  </si>
  <si>
    <t>420</t>
  </si>
  <si>
    <t>CD971AE</t>
  </si>
  <si>
    <t>IN-102-00005872-1</t>
  </si>
  <si>
    <t>TUSZ HP 920XL BLACK ZAM</t>
  </si>
  <si>
    <t>IN-102-00003977-1</t>
  </si>
  <si>
    <t>TUSZ HP 920XL CYAN ORG</t>
  </si>
  <si>
    <t>TUSZ HP6000 920XL CYAN CD972AE</t>
  </si>
  <si>
    <t>700</t>
  </si>
  <si>
    <t>CD972AE</t>
  </si>
  <si>
    <t>IN-102-00005873-1</t>
  </si>
  <si>
    <t>TUSZ HP 920XL CYAN ZAM</t>
  </si>
  <si>
    <t>IN-102-00003978-1</t>
  </si>
  <si>
    <t>TUSZ HP 920XL MAGENTA ORG</t>
  </si>
  <si>
    <t>TUSZ HP6000 920XL MAGENTA CD973AE</t>
  </si>
  <si>
    <t>CD973AE</t>
  </si>
  <si>
    <t>IN-102-00005874-1</t>
  </si>
  <si>
    <t>TUSZ HP 920XL MAGENTA ZAM</t>
  </si>
  <si>
    <t>IN-102-00003979-1</t>
  </si>
  <si>
    <t>TUSZ HP 920XL YELLOW ORG</t>
  </si>
  <si>
    <t>TUSZ HP6000 920XL YELLOW CD974AE</t>
  </si>
  <si>
    <t>CD974AE</t>
  </si>
  <si>
    <t>IN-102-00005875-1</t>
  </si>
  <si>
    <t>TUSZ HP 920XL YELLOW ZAM</t>
  </si>
  <si>
    <t>SUMA KWOT</t>
  </si>
  <si>
    <t>SUMA GRUP</t>
  </si>
  <si>
    <t>……………………………………………………….
 /pieczęć i czytelny podpis osoby uprawnionej 
do składania oświadczeń woli w imieniu wykonawcy/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</si>
</sst>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z_ł_-;\-* #,##0.00,_z_ł_-;_-* \-??\ _z_ł_-;_-@_-"/>
    <numFmt numFmtId="165" formatCode="_-* #,##0.00&quot; zł&quot;_-;\-* #,##0.00&quot; zł&quot;_-;_-* \-??&quot; zł&quot;_-;_-@_-"/>
    <numFmt numFmtId="166" formatCode="_-* #,##0.00,&quot;zł&quot;_-;\-* #,##0.00,&quot;zł&quot;_-;_-* \-??&quot; zł&quot;_-;_-@_-"/>
    <numFmt numFmtId="167" formatCode="_-* #,##0.00\ &quot;zł&quot;_-;\-* #,##0.00\ &quot;zł&quot;_-;_-* \-??&quot; zł&quot;_-;_-@_-"/>
  </numFmts>
  <fonts count="50">
    <font>
      <sz val="10"/>
      <name val="Arial"/>
      <family val="2"/>
    </font>
    <font>
      <sz val="10"/>
      <name val="Arial CE"/>
      <family val="2"/>
    </font>
    <font>
      <sz val="11"/>
      <name val="Arial"/>
      <family val="2"/>
    </font>
    <font>
      <b/>
      <sz val="11"/>
      <color indexed="63"/>
      <name val="Calibri"/>
      <family val="2"/>
    </font>
    <font>
      <sz val="12"/>
      <color indexed="8"/>
      <name val="Times New Roman"/>
      <family val="2"/>
    </font>
    <font>
      <sz val="11"/>
      <color indexed="17"/>
      <name val="Calibri"/>
      <family val="2"/>
    </font>
    <font>
      <sz val="11"/>
      <color indexed="10"/>
      <name val="Arial"/>
      <family val="2"/>
    </font>
    <font>
      <sz val="11"/>
      <name val="Times New Roman"/>
      <family val="1"/>
    </font>
    <font>
      <b/>
      <sz val="12"/>
      <name val="Times New Roman"/>
      <family val="2"/>
    </font>
    <font>
      <b/>
      <sz val="11"/>
      <name val="Calibri"/>
      <family val="2"/>
    </font>
    <font>
      <sz val="11"/>
      <color indexed="10"/>
      <name val="Times New Roman"/>
      <family val="1"/>
    </font>
    <font>
      <b/>
      <sz val="11"/>
      <name val="Times New Roman"/>
      <family val="1"/>
    </font>
    <font>
      <sz val="8"/>
      <name val="Times New Roman"/>
      <family val="1"/>
    </font>
    <font>
      <sz val="11"/>
      <color indexed="60"/>
      <name val="Calibri"/>
      <family val="2"/>
    </font>
    <font>
      <sz val="11"/>
      <color indexed="8"/>
      <name val="Times New Roman"/>
      <family val="1"/>
    </font>
    <font>
      <b/>
      <sz val="14"/>
      <name val="Times New Roman"/>
      <family val="1"/>
    </font>
    <font>
      <b/>
      <sz val="16"/>
      <name val="Times New Roman"/>
      <family val="1"/>
    </font>
    <font>
      <sz val="12"/>
      <color indexed="9"/>
      <name val="Times New Roman"/>
      <family val="2"/>
    </font>
    <font>
      <sz val="12"/>
      <color indexed="62"/>
      <name val="Times New Roman"/>
      <family val="2"/>
    </font>
    <font>
      <b/>
      <sz val="12"/>
      <color indexed="63"/>
      <name val="Times New Roman"/>
      <family val="2"/>
    </font>
    <font>
      <sz val="12"/>
      <color indexed="17"/>
      <name val="Times New Roman"/>
      <family val="2"/>
    </font>
    <font>
      <sz val="12"/>
      <color indexed="52"/>
      <name val="Times New Roman"/>
      <family val="2"/>
    </font>
    <font>
      <b/>
      <sz val="12"/>
      <color indexed="9"/>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0"/>
      <name val="Times New Roman"/>
      <family val="2"/>
    </font>
    <font>
      <b/>
      <sz val="12"/>
      <color indexed="52"/>
      <name val="Times New Roman"/>
      <family val="2"/>
    </font>
    <font>
      <b/>
      <sz val="12"/>
      <color indexed="8"/>
      <name val="Times New Roman"/>
      <family val="2"/>
    </font>
    <font>
      <i/>
      <sz val="12"/>
      <color indexed="23"/>
      <name val="Times New Roman"/>
      <family val="2"/>
    </font>
    <font>
      <sz val="12"/>
      <color indexed="10"/>
      <name val="Times New Roman"/>
      <family val="2"/>
    </font>
    <font>
      <sz val="18"/>
      <color indexed="54"/>
      <name val="Calibri Light"/>
      <family val="2"/>
    </font>
    <font>
      <sz val="12"/>
      <color indexed="20"/>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sz val="12"/>
      <color rgb="FF006100"/>
      <name val="Times New Roman"/>
      <family val="2"/>
    </font>
    <font>
      <sz val="12"/>
      <color rgb="FFFA7D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b/>
      <sz val="12"/>
      <color rgb="FFFA7D00"/>
      <name val="Times New Roman"/>
      <family val="2"/>
    </font>
    <font>
      <b/>
      <sz val="12"/>
      <color theme="1"/>
      <name val="Times New Roman"/>
      <family val="2"/>
    </font>
    <font>
      <i/>
      <sz val="12"/>
      <color rgb="FF7F7F7F"/>
      <name val="Times New Roman"/>
      <family val="2"/>
    </font>
    <font>
      <sz val="12"/>
      <color rgb="FFFF0000"/>
      <name val="Times New Roman"/>
      <family val="2"/>
    </font>
    <font>
      <sz val="18"/>
      <color theme="3"/>
      <name val="Calibri Light"/>
      <family val="2"/>
    </font>
    <font>
      <sz val="12"/>
      <color rgb="FF9C0006"/>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0" applyNumberFormat="0" applyBorder="0" applyProtection="0">
      <alignment/>
    </xf>
    <xf numFmtId="0" fontId="35" fillId="27" borderId="1" applyNumberFormat="0" applyAlignment="0" applyProtection="0"/>
    <xf numFmtId="0" fontId="36" fillId="28" borderId="2" applyNumberFormat="0" applyAlignment="0" applyProtection="0"/>
    <xf numFmtId="0" fontId="37" fillId="29" borderId="0" applyNumberFormat="0" applyBorder="0" applyAlignment="0" applyProtection="0"/>
    <xf numFmtId="164" fontId="0" fillId="0" borderId="0" applyFill="0" applyBorder="0" applyProtection="0">
      <alignment/>
    </xf>
    <xf numFmtId="41" fontId="0" fillId="0" borderId="0" applyFill="0" applyBorder="0" applyAlignment="0" applyProtection="0"/>
    <xf numFmtId="164" fontId="0" fillId="0" borderId="0" applyFill="0" applyBorder="0" applyProtection="0">
      <alignment/>
    </xf>
    <xf numFmtId="0" fontId="4" fillId="30" borderId="0" applyNumberFormat="0" applyBorder="0" applyProtection="0">
      <alignment/>
    </xf>
    <xf numFmtId="0" fontId="4" fillId="31" borderId="0" applyNumberFormat="0" applyBorder="0" applyProtection="0">
      <alignment/>
    </xf>
    <xf numFmtId="0" fontId="3" fillId="32" borderId="3" applyNumberFormat="0" applyProtection="0">
      <alignment/>
    </xf>
    <xf numFmtId="0" fontId="5" fillId="33" borderId="0" applyNumberFormat="0" applyBorder="0" applyProtection="0">
      <alignment/>
    </xf>
    <xf numFmtId="0" fontId="13" fillId="34" borderId="0" applyNumberFormat="0" applyBorder="0" applyProtection="0">
      <alignment/>
    </xf>
    <xf numFmtId="0" fontId="38" fillId="0" borderId="4" applyNumberFormat="0" applyFill="0" applyAlignment="0" applyProtection="0"/>
    <xf numFmtId="0" fontId="39" fillId="35" borderId="5" applyNumberForma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6" borderId="0" applyNumberFormat="0" applyBorder="0" applyAlignment="0" applyProtection="0"/>
    <xf numFmtId="0" fontId="0" fillId="0" borderId="0">
      <alignment/>
      <protection/>
    </xf>
    <xf numFmtId="0" fontId="44" fillId="28" borderId="1" applyNumberFormat="0" applyAlignment="0" applyProtection="0"/>
    <xf numFmtId="9" fontId="0" fillId="0" borderId="0" applyFill="0" applyBorder="0" applyProtection="0">
      <alignment/>
    </xf>
    <xf numFmtId="9" fontId="0" fillId="0" borderId="0" applyFill="0" applyBorder="0" applyProtection="0">
      <alignment/>
    </xf>
    <xf numFmtId="0" fontId="45" fillId="0" borderId="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7" borderId="10" applyNumberFormat="0" applyFont="0" applyAlignment="0" applyProtection="0"/>
    <xf numFmtId="166" fontId="0" fillId="0" borderId="0" applyFill="0" applyBorder="0" applyProtection="0">
      <alignment/>
    </xf>
    <xf numFmtId="42" fontId="0" fillId="0" borderId="0" applyFill="0" applyBorder="0" applyAlignment="0" applyProtection="0"/>
    <xf numFmtId="165" fontId="0" fillId="0" borderId="0" applyFill="0" applyBorder="0" applyProtection="0">
      <alignment/>
    </xf>
    <xf numFmtId="0" fontId="49" fillId="38" borderId="0" applyNumberFormat="0" applyBorder="0" applyAlignment="0" applyProtection="0"/>
  </cellStyleXfs>
  <cellXfs count="131">
    <xf numFmtId="0" fontId="0" fillId="0" borderId="0" xfId="0" applyAlignment="1">
      <alignment/>
    </xf>
    <xf numFmtId="0" fontId="2" fillId="39" borderId="0" xfId="0" applyFont="1" applyFill="1" applyBorder="1" applyAlignment="1" applyProtection="1">
      <alignment horizontal="center"/>
      <protection/>
    </xf>
    <xf numFmtId="0" fontId="2" fillId="39" borderId="0" xfId="0" applyFont="1" applyFill="1" applyBorder="1" applyAlignment="1" applyProtection="1">
      <alignment horizontal="left"/>
      <protection/>
    </xf>
    <xf numFmtId="0" fontId="2" fillId="39" borderId="0" xfId="0" applyFont="1" applyFill="1" applyBorder="1" applyAlignment="1" applyProtection="1">
      <alignment horizontal="left" wrapText="1"/>
      <protection/>
    </xf>
    <xf numFmtId="0" fontId="2" fillId="39" borderId="0" xfId="0" applyFont="1" applyFill="1" applyBorder="1" applyAlignment="1" applyProtection="1">
      <alignment horizontal="center" wrapText="1"/>
      <protection/>
    </xf>
    <xf numFmtId="0" fontId="2" fillId="32" borderId="0" xfId="0" applyFont="1" applyFill="1" applyBorder="1" applyAlignment="1" applyProtection="1">
      <alignment horizontal="center" wrapText="1"/>
      <protection/>
    </xf>
    <xf numFmtId="0" fontId="3" fillId="32" borderId="3" xfId="49" applyNumberFormat="1" applyAlignment="1" applyProtection="1">
      <alignment horizontal="left" wrapText="1"/>
      <protection locked="0"/>
    </xf>
    <xf numFmtId="165" fontId="3" fillId="32" borderId="3" xfId="49" applyNumberFormat="1" applyAlignment="1" applyProtection="1">
      <alignment horizontal="left" wrapText="1"/>
      <protection locked="0"/>
    </xf>
    <xf numFmtId="0" fontId="3" fillId="32" borderId="3" xfId="49" applyNumberFormat="1" applyAlignment="1" applyProtection="1">
      <alignment wrapText="1"/>
      <protection locked="0"/>
    </xf>
    <xf numFmtId="0" fontId="3" fillId="32" borderId="3" xfId="49" applyNumberFormat="1" applyAlignment="1" applyProtection="1">
      <alignment horizontal="center"/>
      <protection/>
    </xf>
    <xf numFmtId="0" fontId="4" fillId="31" borderId="0" xfId="48" applyNumberFormat="1" applyBorder="1" applyAlignment="1" applyProtection="1">
      <alignment horizontal="center"/>
      <protection/>
    </xf>
    <xf numFmtId="0" fontId="5" fillId="33" borderId="0" xfId="50" applyNumberFormat="1" applyBorder="1" applyAlignment="1" applyProtection="1">
      <alignment horizontal="center"/>
      <protection/>
    </xf>
    <xf numFmtId="0" fontId="4" fillId="30" borderId="0" xfId="47" applyNumberFormat="1" applyBorder="1" applyAlignment="1" applyProtection="1">
      <alignment horizontal="center"/>
      <protection/>
    </xf>
    <xf numFmtId="0" fontId="6" fillId="39" borderId="0" xfId="0" applyFont="1" applyFill="1" applyBorder="1" applyAlignment="1" applyProtection="1">
      <alignment/>
      <protection/>
    </xf>
    <xf numFmtId="0" fontId="2" fillId="39" borderId="0" xfId="0" applyFont="1" applyFill="1" applyBorder="1" applyAlignment="1" applyProtection="1">
      <alignment/>
      <protection/>
    </xf>
    <xf numFmtId="0" fontId="7" fillId="39" borderId="11" xfId="0" applyFont="1" applyFill="1" applyBorder="1" applyAlignment="1" applyProtection="1">
      <alignment horizontal="center" vertical="center" shrinkToFit="1"/>
      <protection/>
    </xf>
    <xf numFmtId="0" fontId="8" fillId="0" borderId="11" xfId="48" applyNumberFormat="1" applyFont="1" applyFill="1" applyBorder="1" applyAlignment="1" applyProtection="1">
      <alignment horizontal="center" vertical="center" shrinkToFit="1"/>
      <protection/>
    </xf>
    <xf numFmtId="0" fontId="9" fillId="0" borderId="11" xfId="50" applyNumberFormat="1" applyFont="1" applyFill="1" applyBorder="1" applyAlignment="1" applyProtection="1">
      <alignment horizontal="center" vertical="center" shrinkToFit="1"/>
      <protection/>
    </xf>
    <xf numFmtId="0" fontId="8" fillId="0" borderId="11" xfId="47" applyNumberFormat="1" applyFont="1" applyFill="1" applyBorder="1" applyAlignment="1" applyProtection="1">
      <alignment horizontal="center" vertical="center" shrinkToFit="1"/>
      <protection/>
    </xf>
    <xf numFmtId="0" fontId="10" fillId="39" borderId="0" xfId="0" applyFont="1" applyFill="1" applyBorder="1" applyAlignment="1" applyProtection="1">
      <alignment horizontal="center" vertical="center" shrinkToFit="1"/>
      <protection/>
    </xf>
    <xf numFmtId="0" fontId="7" fillId="39" borderId="0" xfId="0" applyFont="1" applyFill="1" applyBorder="1" applyAlignment="1" applyProtection="1">
      <alignment horizontal="center" vertical="center" shrinkToFit="1"/>
      <protection/>
    </xf>
    <xf numFmtId="0" fontId="7" fillId="39" borderId="11" xfId="49" applyNumberFormat="1" applyFont="1" applyFill="1" applyBorder="1" applyAlignment="1" applyProtection="1">
      <alignment horizontal="center" vertical="center" shrinkToFit="1"/>
      <protection/>
    </xf>
    <xf numFmtId="0" fontId="7" fillId="39" borderId="12" xfId="0" applyFont="1" applyFill="1" applyBorder="1" applyAlignment="1" applyProtection="1">
      <alignment vertical="center" shrinkToFit="1"/>
      <protection/>
    </xf>
    <xf numFmtId="0" fontId="7" fillId="39" borderId="11" xfId="0" applyFont="1" applyFill="1" applyBorder="1" applyAlignment="1" applyProtection="1">
      <alignment horizontal="left" vertical="center" shrinkToFit="1"/>
      <protection/>
    </xf>
    <xf numFmtId="0" fontId="7" fillId="39" borderId="11" xfId="0" applyFont="1" applyFill="1" applyBorder="1" applyAlignment="1" applyProtection="1">
      <alignment horizontal="center" vertical="center"/>
      <protection/>
    </xf>
    <xf numFmtId="0" fontId="7" fillId="39" borderId="11" xfId="0" applyFont="1" applyFill="1" applyBorder="1" applyAlignment="1" applyProtection="1">
      <alignment horizontal="left" vertical="center"/>
      <protection/>
    </xf>
    <xf numFmtId="0" fontId="7" fillId="39" borderId="11" xfId="0" applyFont="1" applyFill="1" applyBorder="1" applyAlignment="1" applyProtection="1">
      <alignment horizontal="left" vertical="center" wrapText="1"/>
      <protection/>
    </xf>
    <xf numFmtId="49" fontId="7" fillId="39" borderId="11" xfId="0" applyNumberFormat="1" applyFont="1" applyFill="1" applyBorder="1" applyAlignment="1" applyProtection="1">
      <alignment horizontal="center" vertical="center"/>
      <protection/>
    </xf>
    <xf numFmtId="0" fontId="7" fillId="39" borderId="11" xfId="59" applyFont="1" applyFill="1" applyBorder="1" applyAlignment="1" applyProtection="1">
      <alignment horizontal="center"/>
      <protection/>
    </xf>
    <xf numFmtId="49" fontId="12" fillId="39" borderId="11"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center" vertical="center"/>
      <protection locked="0"/>
    </xf>
    <xf numFmtId="49" fontId="7" fillId="33" borderId="11" xfId="49" applyNumberFormat="1" applyFont="1" applyFill="1" applyBorder="1" applyAlignment="1" applyProtection="1">
      <alignment horizontal="left" vertical="center"/>
      <protection locked="0"/>
    </xf>
    <xf numFmtId="165" fontId="7" fillId="33" borderId="11" xfId="49" applyNumberFormat="1" applyFont="1" applyFill="1" applyBorder="1" applyAlignment="1" applyProtection="1">
      <alignment vertical="center"/>
      <protection locked="0"/>
    </xf>
    <xf numFmtId="0" fontId="7" fillId="33" borderId="11" xfId="0" applyNumberFormat="1" applyFont="1" applyFill="1" applyBorder="1" applyAlignment="1" applyProtection="1">
      <alignment/>
      <protection locked="0"/>
    </xf>
    <xf numFmtId="0" fontId="7" fillId="33" borderId="11" xfId="49" applyNumberFormat="1" applyFont="1" applyFill="1" applyBorder="1" applyAlignment="1" applyProtection="1">
      <alignment wrapText="1"/>
      <protection locked="0"/>
    </xf>
    <xf numFmtId="0" fontId="7" fillId="39" borderId="11" xfId="0" applyFont="1" applyFill="1" applyBorder="1" applyAlignment="1" applyProtection="1">
      <alignment horizontal="center"/>
      <protection/>
    </xf>
    <xf numFmtId="0" fontId="7" fillId="33" borderId="11" xfId="49" applyNumberFormat="1" applyFont="1" applyFill="1" applyBorder="1" applyAlignment="1" applyProtection="1">
      <alignment vertical="center" wrapText="1"/>
      <protection locked="0"/>
    </xf>
    <xf numFmtId="0" fontId="7" fillId="39"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locked="0"/>
    </xf>
    <xf numFmtId="0" fontId="7" fillId="33" borderId="11" xfId="49" applyNumberFormat="1" applyFont="1" applyFill="1" applyBorder="1" applyAlignment="1" applyProtection="1">
      <alignment horizontal="left" vertical="center" wrapText="1"/>
      <protection locked="0"/>
    </xf>
    <xf numFmtId="0" fontId="12" fillId="39" borderId="11" xfId="0" applyFont="1" applyFill="1" applyBorder="1" applyAlignment="1" applyProtection="1">
      <alignment horizontal="left" vertical="center" wrapText="1"/>
      <protection/>
    </xf>
    <xf numFmtId="49" fontId="7" fillId="39" borderId="11"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left" vertical="center"/>
      <protection locked="0"/>
    </xf>
    <xf numFmtId="0" fontId="7" fillId="33" borderId="11" xfId="49" applyNumberFormat="1" applyFont="1" applyFill="1" applyBorder="1" applyAlignment="1" applyProtection="1">
      <alignment horizontal="center"/>
      <protection locked="0"/>
    </xf>
    <xf numFmtId="0" fontId="7" fillId="33" borderId="11" xfId="49" applyNumberFormat="1" applyFont="1" applyFill="1" applyBorder="1" applyAlignment="1" applyProtection="1">
      <alignment/>
      <protection locked="0"/>
    </xf>
    <xf numFmtId="0" fontId="7" fillId="33" borderId="11" xfId="49" applyNumberFormat="1" applyFont="1" applyFill="1" applyBorder="1" applyAlignment="1" applyProtection="1">
      <alignment horizontal="left" vertical="center"/>
      <protection locked="0"/>
    </xf>
    <xf numFmtId="0" fontId="7" fillId="39" borderId="11" xfId="0" applyFont="1" applyFill="1" applyBorder="1" applyAlignment="1">
      <alignment/>
    </xf>
    <xf numFmtId="0" fontId="7" fillId="39" borderId="11" xfId="0" applyFont="1" applyFill="1" applyBorder="1" applyAlignment="1">
      <alignment horizontal="center"/>
    </xf>
    <xf numFmtId="0" fontId="12" fillId="39" borderId="11" xfId="0" applyFont="1" applyFill="1" applyBorder="1" applyAlignment="1">
      <alignment wrapText="1"/>
    </xf>
    <xf numFmtId="0" fontId="7" fillId="33" borderId="11" xfId="0" applyFont="1" applyFill="1" applyBorder="1" applyAlignment="1" applyProtection="1">
      <alignment horizontal="center"/>
      <protection locked="0"/>
    </xf>
    <xf numFmtId="0" fontId="7" fillId="33" borderId="11" xfId="0" applyFont="1" applyFill="1" applyBorder="1" applyAlignment="1" applyProtection="1">
      <alignment/>
      <protection locked="0"/>
    </xf>
    <xf numFmtId="0" fontId="7" fillId="39" borderId="0" xfId="0" applyFont="1" applyFill="1" applyBorder="1" applyAlignment="1">
      <alignment/>
    </xf>
    <xf numFmtId="0" fontId="7" fillId="39" borderId="0" xfId="0" applyFont="1" applyFill="1" applyBorder="1" applyAlignment="1" applyProtection="1">
      <alignment/>
      <protection/>
    </xf>
    <xf numFmtId="0" fontId="7" fillId="33" borderId="11" xfId="49" applyNumberFormat="1" applyFont="1" applyFill="1" applyBorder="1" applyAlignment="1" applyProtection="1">
      <alignment horizontal="left"/>
      <protection locked="0"/>
    </xf>
    <xf numFmtId="0" fontId="7" fillId="39" borderId="11" xfId="0" applyNumberFormat="1" applyFont="1" applyFill="1" applyBorder="1" applyAlignment="1" applyProtection="1">
      <alignment horizontal="left" vertical="center"/>
      <protection/>
    </xf>
    <xf numFmtId="0" fontId="7" fillId="39" borderId="11" xfId="51" applyNumberFormat="1" applyFont="1" applyFill="1" applyBorder="1" applyAlignment="1" applyProtection="1">
      <alignment horizontal="left" vertical="center"/>
      <protection/>
    </xf>
    <xf numFmtId="49" fontId="7" fillId="39" borderId="11" xfId="51" applyNumberFormat="1" applyFont="1" applyFill="1" applyBorder="1" applyAlignment="1" applyProtection="1">
      <alignment horizontal="center" vertical="center"/>
      <protection/>
    </xf>
    <xf numFmtId="0" fontId="7" fillId="39" borderId="11" xfId="51" applyNumberFormat="1" applyFont="1" applyFill="1" applyBorder="1" applyAlignment="1" applyProtection="1">
      <alignment horizontal="center"/>
      <protection/>
    </xf>
    <xf numFmtId="49" fontId="12" fillId="39" borderId="11" xfId="51" applyNumberFormat="1" applyFont="1" applyFill="1" applyBorder="1" applyAlignment="1" applyProtection="1">
      <alignment horizontal="left" vertical="center" wrapText="1"/>
      <protection/>
    </xf>
    <xf numFmtId="49" fontId="7" fillId="33" borderId="11" xfId="51" applyNumberFormat="1" applyFont="1" applyFill="1" applyBorder="1" applyAlignment="1" applyProtection="1">
      <alignment horizontal="center" vertical="center"/>
      <protection locked="0"/>
    </xf>
    <xf numFmtId="49" fontId="7" fillId="33" borderId="11" xfId="51" applyNumberFormat="1" applyFont="1" applyFill="1" applyBorder="1" applyAlignment="1" applyProtection="1">
      <alignment horizontal="left" vertical="center"/>
      <protection locked="0"/>
    </xf>
    <xf numFmtId="0" fontId="7" fillId="33" borderId="11" xfId="51" applyNumberFormat="1" applyFont="1" applyFill="1" applyBorder="1" applyAlignment="1" applyProtection="1">
      <alignment wrapText="1"/>
      <protection locked="0"/>
    </xf>
    <xf numFmtId="0" fontId="7" fillId="33" borderId="11" xfId="51" applyNumberFormat="1" applyFont="1" applyFill="1" applyBorder="1" applyAlignment="1" applyProtection="1">
      <alignment horizontal="left"/>
      <protection locked="0"/>
    </xf>
    <xf numFmtId="0" fontId="7" fillId="39" borderId="0" xfId="51" applyNumberFormat="1" applyFont="1" applyFill="1" applyBorder="1" applyAlignment="1" applyProtection="1">
      <alignment/>
      <protection/>
    </xf>
    <xf numFmtId="0" fontId="7" fillId="33" borderId="11" xfId="49" applyNumberFormat="1" applyFont="1" applyFill="1" applyBorder="1" applyAlignment="1" applyProtection="1">
      <alignment horizontal="left" wrapText="1"/>
      <protection locked="0"/>
    </xf>
    <xf numFmtId="0" fontId="14" fillId="33" borderId="11" xfId="0" applyFont="1" applyFill="1" applyBorder="1" applyAlignment="1" applyProtection="1">
      <alignment horizontal="center" vertical="center" wrapText="1"/>
      <protection locked="0"/>
    </xf>
    <xf numFmtId="49" fontId="14" fillId="33" borderId="11" xfId="49" applyNumberFormat="1" applyFont="1" applyFill="1" applyBorder="1" applyAlignment="1" applyProtection="1">
      <alignment horizontal="left" vertical="center"/>
      <protection locked="0"/>
    </xf>
    <xf numFmtId="0" fontId="14" fillId="33" borderId="11" xfId="49" applyNumberFormat="1" applyFont="1" applyFill="1" applyBorder="1" applyAlignment="1" applyProtection="1">
      <alignment horizontal="left" vertical="center" wrapText="1"/>
      <protection locked="0"/>
    </xf>
    <xf numFmtId="0" fontId="14" fillId="33" borderId="11" xfId="49" applyNumberFormat="1" applyFont="1" applyFill="1" applyBorder="1" applyAlignment="1" applyProtection="1">
      <alignment horizontal="left" wrapText="1"/>
      <protection locked="0"/>
    </xf>
    <xf numFmtId="0" fontId="14" fillId="33" borderId="11" xfId="49" applyNumberFormat="1" applyFont="1" applyFill="1" applyBorder="1" applyAlignment="1" applyProtection="1">
      <alignment horizontal="left"/>
      <protection locked="0"/>
    </xf>
    <xf numFmtId="0" fontId="14" fillId="33" borderId="11" xfId="50" applyNumberFormat="1" applyFont="1" applyFill="1" applyBorder="1" applyAlignment="1" applyProtection="1">
      <alignment horizontal="center" vertical="center"/>
      <protection locked="0"/>
    </xf>
    <xf numFmtId="49" fontId="14" fillId="33" borderId="11" xfId="50" applyNumberFormat="1" applyFont="1" applyFill="1" applyBorder="1" applyProtection="1">
      <alignment/>
      <protection locked="0"/>
    </xf>
    <xf numFmtId="0" fontId="14" fillId="33" borderId="11" xfId="50" applyNumberFormat="1" applyFont="1" applyFill="1" applyBorder="1" applyProtection="1">
      <alignment/>
      <protection locked="0"/>
    </xf>
    <xf numFmtId="0" fontId="0" fillId="39" borderId="0" xfId="0" applyFill="1" applyAlignment="1">
      <alignment/>
    </xf>
    <xf numFmtId="49" fontId="7" fillId="33" borderId="11" xfId="49"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left" vertical="center" wrapText="1"/>
      <protection locked="0"/>
    </xf>
    <xf numFmtId="0" fontId="7" fillId="39" borderId="0" xfId="0" applyFont="1" applyFill="1" applyBorder="1" applyAlignment="1" applyProtection="1">
      <alignment wrapText="1"/>
      <protection/>
    </xf>
    <xf numFmtId="0" fontId="7" fillId="39" borderId="0" xfId="0" applyFont="1" applyFill="1" applyBorder="1" applyAlignment="1" applyProtection="1">
      <alignment horizontal="left"/>
      <protection/>
    </xf>
    <xf numFmtId="0" fontId="7" fillId="33" borderId="11" xfId="0" applyFont="1" applyFill="1" applyBorder="1" applyAlignment="1" applyProtection="1">
      <alignment horizontal="center" vertical="center"/>
      <protection locked="0"/>
    </xf>
    <xf numFmtId="0" fontId="7" fillId="39" borderId="11" xfId="0" applyFont="1" applyFill="1" applyBorder="1" applyAlignment="1" applyProtection="1">
      <alignment horizontal="left" vertical="center" wrapText="1"/>
      <protection locked="0"/>
    </xf>
    <xf numFmtId="0" fontId="7" fillId="39" borderId="13" xfId="0" applyFont="1" applyFill="1" applyBorder="1" applyAlignment="1" applyProtection="1">
      <alignment horizontal="center"/>
      <protection/>
    </xf>
    <xf numFmtId="0" fontId="10" fillId="39" borderId="0" xfId="0" applyFont="1" applyFill="1" applyBorder="1" applyAlignment="1" applyProtection="1">
      <alignment/>
      <protection/>
    </xf>
    <xf numFmtId="0" fontId="7" fillId="39" borderId="0" xfId="0" applyFont="1" applyFill="1" applyBorder="1" applyAlignment="1" applyProtection="1">
      <alignment horizontal="center"/>
      <protection/>
    </xf>
    <xf numFmtId="0" fontId="8" fillId="0" borderId="11" xfId="48" applyNumberFormat="1" applyFont="1" applyFill="1" applyBorder="1" applyAlignment="1" applyProtection="1">
      <alignment horizontal="center" vertical="center" shrinkToFit="1"/>
      <protection/>
    </xf>
    <xf numFmtId="0" fontId="11" fillId="0" borderId="11" xfId="50" applyNumberFormat="1" applyFont="1" applyFill="1" applyBorder="1" applyAlignment="1" applyProtection="1">
      <alignment horizontal="center" vertical="center" shrinkToFit="1"/>
      <protection/>
    </xf>
    <xf numFmtId="0" fontId="8" fillId="0" borderId="11" xfId="47" applyNumberFormat="1" applyFont="1" applyFill="1" applyBorder="1" applyAlignment="1" applyProtection="1">
      <alignment horizontal="center" vertical="center" shrinkToFit="1"/>
      <protection/>
    </xf>
    <xf numFmtId="0" fontId="8" fillId="0" borderId="11" xfId="48" applyNumberFormat="1" applyFont="1" applyFill="1" applyBorder="1" applyAlignment="1" applyProtection="1">
      <alignment horizontal="center"/>
      <protection/>
    </xf>
    <xf numFmtId="9" fontId="7" fillId="39" borderId="0" xfId="61" applyFont="1" applyFill="1" applyBorder="1" applyAlignment="1" applyProtection="1">
      <alignment horizontal="center" vertical="center"/>
      <protection locked="0"/>
    </xf>
    <xf numFmtId="0" fontId="8" fillId="0" borderId="0" xfId="48" applyNumberFormat="1" applyFont="1" applyFill="1" applyBorder="1" applyAlignment="1" applyProtection="1">
      <alignment horizontal="center"/>
      <protection/>
    </xf>
    <xf numFmtId="0" fontId="9" fillId="0" borderId="0" xfId="50" applyNumberFormat="1" applyFont="1" applyFill="1" applyBorder="1" applyAlignment="1" applyProtection="1">
      <alignment horizontal="center"/>
      <protection/>
    </xf>
    <xf numFmtId="0" fontId="8" fillId="0" borderId="0" xfId="47" applyNumberFormat="1" applyFont="1" applyFill="1" applyBorder="1" applyAlignment="1" applyProtection="1">
      <alignment horizontal="center"/>
      <protection/>
    </xf>
    <xf numFmtId="0" fontId="8" fillId="0" borderId="0" xfId="48" applyNumberFormat="1" applyFont="1" applyFill="1" applyBorder="1" applyAlignment="1" applyProtection="1">
      <alignment/>
      <protection/>
    </xf>
    <xf numFmtId="0" fontId="9" fillId="0" borderId="0" xfId="50" applyNumberFormat="1" applyFont="1" applyFill="1" applyBorder="1" applyAlignment="1" applyProtection="1">
      <alignment/>
      <protection/>
    </xf>
    <xf numFmtId="0" fontId="8" fillId="0" borderId="0" xfId="47" applyNumberFormat="1" applyFont="1" applyFill="1" applyBorder="1" applyAlignment="1" applyProtection="1">
      <alignment/>
      <protection/>
    </xf>
    <xf numFmtId="0" fontId="7" fillId="39" borderId="0" xfId="0" applyFont="1" applyFill="1" applyBorder="1" applyAlignment="1" applyProtection="1">
      <alignment horizontal="center" vertical="center" wrapText="1"/>
      <protection/>
    </xf>
    <xf numFmtId="164" fontId="8" fillId="0" borderId="0" xfId="48" applyNumberFormat="1" applyFont="1" applyFill="1" applyBorder="1" applyAlignment="1" applyProtection="1">
      <alignment/>
      <protection/>
    </xf>
    <xf numFmtId="164" fontId="9" fillId="0" borderId="0" xfId="50" applyNumberFormat="1" applyFont="1" applyFill="1" applyBorder="1" applyAlignment="1" applyProtection="1">
      <alignment/>
      <protection/>
    </xf>
    <xf numFmtId="164" fontId="8" fillId="0" borderId="0" xfId="47" applyNumberFormat="1" applyFont="1" applyFill="1" applyBorder="1" applyAlignment="1" applyProtection="1">
      <alignment/>
      <protection/>
    </xf>
    <xf numFmtId="0" fontId="7" fillId="39" borderId="0" xfId="0" applyFont="1" applyFill="1" applyBorder="1" applyAlignment="1" applyProtection="1">
      <alignment horizontal="center" vertical="center"/>
      <protection/>
    </xf>
    <xf numFmtId="0" fontId="7" fillId="39" borderId="0" xfId="0" applyFont="1" applyFill="1" applyBorder="1" applyAlignment="1" applyProtection="1">
      <alignment horizontal="left" vertical="center"/>
      <protection/>
    </xf>
    <xf numFmtId="0" fontId="7" fillId="39" borderId="0" xfId="0" applyFont="1" applyFill="1" applyBorder="1" applyAlignment="1" applyProtection="1">
      <alignment horizontal="left" vertical="center" wrapText="1"/>
      <protection/>
    </xf>
    <xf numFmtId="0" fontId="7" fillId="39" borderId="0" xfId="49" applyNumberFormat="1" applyFont="1" applyFill="1" applyBorder="1" applyAlignment="1" applyProtection="1">
      <alignment horizontal="left" vertical="center" wrapText="1"/>
      <protection/>
    </xf>
    <xf numFmtId="165" fontId="7" fillId="39" borderId="0" xfId="49" applyNumberFormat="1" applyFont="1" applyFill="1" applyBorder="1" applyAlignment="1" applyProtection="1">
      <alignment horizontal="left" vertical="center" wrapText="1"/>
      <protection/>
    </xf>
    <xf numFmtId="0" fontId="7" fillId="39" borderId="0" xfId="49" applyNumberFormat="1" applyFont="1" applyFill="1" applyBorder="1" applyAlignment="1" applyProtection="1">
      <alignment wrapText="1"/>
      <protection/>
    </xf>
    <xf numFmtId="0" fontId="7" fillId="39" borderId="0" xfId="49" applyNumberFormat="1" applyFont="1" applyFill="1" applyBorder="1" applyAlignment="1" applyProtection="1">
      <alignment horizontal="center"/>
      <protection/>
    </xf>
    <xf numFmtId="0" fontId="7" fillId="39" borderId="0" xfId="49" applyNumberFormat="1" applyFont="1" applyFill="1" applyBorder="1" applyAlignment="1" applyProtection="1">
      <alignment horizontal="left" vertical="center" wrapText="1"/>
      <protection locked="0"/>
    </xf>
    <xf numFmtId="165" fontId="7" fillId="39" borderId="0" xfId="49" applyNumberFormat="1" applyFont="1" applyFill="1" applyBorder="1" applyAlignment="1" applyProtection="1">
      <alignment horizontal="left" vertical="center" wrapText="1"/>
      <protection locked="0"/>
    </xf>
    <xf numFmtId="0" fontId="7" fillId="39" borderId="0" xfId="49" applyNumberFormat="1" applyFont="1" applyFill="1" applyBorder="1" applyAlignment="1" applyProtection="1">
      <alignment wrapText="1"/>
      <protection locked="0"/>
    </xf>
    <xf numFmtId="7" fontId="8" fillId="0" borderId="11" xfId="48" applyNumberFormat="1" applyFont="1" applyFill="1" applyBorder="1" applyAlignment="1" applyProtection="1">
      <alignment/>
      <protection/>
    </xf>
    <xf numFmtId="7" fontId="15" fillId="0" borderId="13" xfId="48" applyNumberFormat="1" applyFont="1" applyFill="1" applyBorder="1" applyAlignment="1" applyProtection="1">
      <alignment horizontal="center"/>
      <protection/>
    </xf>
    <xf numFmtId="7" fontId="15" fillId="0" borderId="13" xfId="50" applyNumberFormat="1" applyFont="1" applyFill="1" applyBorder="1" applyAlignment="1" applyProtection="1">
      <alignment horizontal="center"/>
      <protection/>
    </xf>
    <xf numFmtId="7" fontId="15" fillId="0" borderId="13" xfId="47" applyNumberFormat="1" applyFont="1" applyFill="1" applyBorder="1" applyAlignment="1" applyProtection="1">
      <alignment horizontal="center"/>
      <protection/>
    </xf>
    <xf numFmtId="0" fontId="7" fillId="39" borderId="11" xfId="0" applyFont="1" applyFill="1" applyBorder="1" applyAlignment="1" applyProtection="1">
      <alignment horizontal="center" vertical="center" shrinkToFit="1"/>
      <protection/>
    </xf>
    <xf numFmtId="0" fontId="7" fillId="39" borderId="11" xfId="0" applyFont="1" applyFill="1" applyBorder="1" applyAlignment="1" applyProtection="1">
      <alignment horizontal="center" vertical="center" wrapText="1" shrinkToFit="1"/>
      <protection/>
    </xf>
    <xf numFmtId="0" fontId="7" fillId="39" borderId="13" xfId="0" applyFont="1" applyFill="1" applyBorder="1" applyAlignment="1" applyProtection="1">
      <alignment horizontal="center" vertical="center" wrapText="1" shrinkToFit="1"/>
      <protection/>
    </xf>
    <xf numFmtId="0" fontId="11" fillId="0" borderId="11" xfId="0" applyFont="1" applyFill="1" applyBorder="1" applyAlignment="1" applyProtection="1">
      <alignment horizontal="center" vertical="center" shrinkToFit="1"/>
      <protection/>
    </xf>
    <xf numFmtId="0" fontId="7" fillId="39" borderId="11" xfId="0" applyFont="1" applyFill="1" applyBorder="1" applyAlignment="1" applyProtection="1">
      <alignment horizontal="left" vertical="center" shrinkToFit="1"/>
      <protection/>
    </xf>
    <xf numFmtId="0" fontId="7" fillId="39" borderId="11" xfId="0" applyFont="1" applyFill="1" applyBorder="1" applyAlignment="1" applyProtection="1">
      <alignment horizontal="left" vertical="center" wrapText="1" shrinkToFit="1"/>
      <protection/>
    </xf>
    <xf numFmtId="0" fontId="7" fillId="39" borderId="11" xfId="49" applyNumberFormat="1" applyFont="1" applyFill="1" applyBorder="1" applyAlignment="1" applyProtection="1">
      <alignment horizontal="left" vertical="center" wrapText="1" shrinkToFit="1"/>
      <protection/>
    </xf>
    <xf numFmtId="165" fontId="7" fillId="39" borderId="11" xfId="49" applyNumberFormat="1" applyFont="1" applyFill="1" applyBorder="1" applyAlignment="1" applyProtection="1">
      <alignment horizontal="center" vertical="center" wrapText="1" shrinkToFit="1"/>
      <protection/>
    </xf>
    <xf numFmtId="0" fontId="7" fillId="39" borderId="11" xfId="49" applyNumberFormat="1" applyFont="1" applyFill="1" applyBorder="1" applyAlignment="1" applyProtection="1">
      <alignment horizontal="center" vertical="center" wrapText="1" shrinkToFit="1"/>
      <protection/>
    </xf>
    <xf numFmtId="0" fontId="7" fillId="39" borderId="11" xfId="49" applyNumberFormat="1" applyFont="1" applyFill="1" applyBorder="1" applyAlignment="1" applyProtection="1">
      <alignment horizontal="center" vertical="center" shrinkToFit="1"/>
      <protection/>
    </xf>
    <xf numFmtId="0" fontId="7" fillId="39" borderId="11" xfId="0" applyNumberFormat="1" applyFont="1" applyFill="1" applyBorder="1" applyAlignment="1" applyProtection="1">
      <alignment horizontal="center" vertical="center" wrapText="1"/>
      <protection/>
    </xf>
    <xf numFmtId="1" fontId="7" fillId="39" borderId="11" xfId="44" applyNumberFormat="1" applyFont="1" applyFill="1" applyBorder="1" applyAlignment="1" applyProtection="1">
      <alignment horizontal="center"/>
      <protection/>
    </xf>
    <xf numFmtId="0" fontId="10" fillId="39" borderId="14" xfId="0" applyFont="1" applyFill="1" applyBorder="1" applyAlignment="1" applyProtection="1">
      <alignment horizontal="center"/>
      <protection/>
    </xf>
    <xf numFmtId="0" fontId="7" fillId="39" borderId="0" xfId="0" applyFont="1" applyFill="1" applyBorder="1" applyAlignment="1" applyProtection="1">
      <alignment horizontal="right" vertical="center"/>
      <protection/>
    </xf>
    <xf numFmtId="166" fontId="0" fillId="39" borderId="15" xfId="68" applyFill="1" applyBorder="1" applyAlignment="1" applyProtection="1">
      <alignment horizontal="center" vertical="center"/>
      <protection/>
    </xf>
    <xf numFmtId="0" fontId="7" fillId="39" borderId="0" xfId="0" applyFont="1" applyFill="1" applyBorder="1" applyAlignment="1" applyProtection="1">
      <alignment/>
      <protection/>
    </xf>
    <xf numFmtId="7" fontId="16" fillId="0" borderId="11" xfId="0" applyNumberFormat="1" applyFont="1" applyFill="1" applyBorder="1" applyAlignment="1" applyProtection="1">
      <alignment horizontal="center"/>
      <protection/>
    </xf>
    <xf numFmtId="0" fontId="7" fillId="39" borderId="0" xfId="50" applyNumberFormat="1" applyFont="1" applyFill="1" applyBorder="1" applyAlignment="1" applyProtection="1">
      <alignment horizontal="right" indent="1"/>
      <protection/>
    </xf>
    <xf numFmtId="0" fontId="7" fillId="39" borderId="0" xfId="0" applyFont="1" applyFill="1" applyBorder="1" applyAlignment="1" applyProtection="1">
      <alignment horizontal="center" vertical="center" wrapText="1"/>
      <protection/>
    </xf>
  </cellXfs>
  <cellStyles count="58">
    <cellStyle name="Normal" xfId="0"/>
    <cellStyle name="0,0&#13;&#10;NA&#13;&#10;"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Bez tytułu1" xfId="40"/>
    <cellStyle name="Dane wejściowe" xfId="41"/>
    <cellStyle name="Dane wyjściowe" xfId="42"/>
    <cellStyle name="Dobry" xfId="43"/>
    <cellStyle name="Comma" xfId="44"/>
    <cellStyle name="Comma [0]" xfId="45"/>
    <cellStyle name="Dziesiętny 2" xfId="46"/>
    <cellStyle name="Excel Built-in 20% - Accent1" xfId="47"/>
    <cellStyle name="Excel Built-in 20% - Accent4" xfId="48"/>
    <cellStyle name="Excel_BuiltIn_Dane wyjściowe 1" xfId="49"/>
    <cellStyle name="Excel_BuiltIn_Dobry 1" xfId="50"/>
    <cellStyle name="Excel_BuiltIn_Neutralny 1" xfId="51"/>
    <cellStyle name="Komórka połączona" xfId="52"/>
    <cellStyle name="Komórka zaznaczona" xfId="53"/>
    <cellStyle name="Nagłówek 1" xfId="54"/>
    <cellStyle name="Nagłówek 2" xfId="55"/>
    <cellStyle name="Nagłówek 3" xfId="56"/>
    <cellStyle name="Nagłówek 4" xfId="57"/>
    <cellStyle name="Neutralny" xfId="58"/>
    <cellStyle name="Normalny_Załącznik nr 1 Formularz_v1"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Walutowy 2" xfId="70"/>
    <cellStyle name="Zły" xfId="71"/>
  </cellStyles>
  <dxfs count="2">
    <dxf>
      <font>
        <b val="0"/>
        <i val="0"/>
        <sz val="11"/>
        <color indexed="10"/>
      </font>
    </dxf>
    <dxf>
      <fill>
        <patternFill patternType="solid">
          <fgColor indexed="35"/>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74"/>
  <sheetViews>
    <sheetView showZeros="0" tabSelected="1" view="pageBreakPreview" zoomScale="70" zoomScaleNormal="91" zoomScaleSheetLayoutView="70" zoomScalePageLayoutView="0" workbookViewId="0" topLeftCell="D1">
      <pane ySplit="4" topLeftCell="A452" activePane="bottomLeft" state="frozen"/>
      <selection pane="topLeft" activeCell="F1" sqref="F1"/>
      <selection pane="bottomLeft" activeCell="O479" sqref="O479:O480"/>
    </sheetView>
  </sheetViews>
  <sheetFormatPr defaultColWidth="5.421875" defaultRowHeight="12.75" customHeight="1"/>
  <cols>
    <col min="1" max="1" width="5.421875" style="1" customWidth="1"/>
    <col min="2" max="2" width="18.28125" style="2" customWidth="1"/>
    <col min="3" max="3" width="43.140625" style="2" customWidth="1"/>
    <col min="4" max="4" width="50.421875" style="3" customWidth="1"/>
    <col min="5" max="6" width="5.421875" style="4" customWidth="1"/>
    <col min="7" max="7" width="8.28125" style="4" customWidth="1"/>
    <col min="8" max="8" width="52.7109375" style="3" customWidth="1"/>
    <col min="9" max="9" width="12.421875" style="5" customWidth="1"/>
    <col min="10" max="10" width="14.00390625" style="6" customWidth="1"/>
    <col min="11" max="11" width="14.7109375" style="6" customWidth="1"/>
    <col min="12" max="12" width="14.7109375" style="7" customWidth="1"/>
    <col min="13" max="13" width="13.7109375" style="8" customWidth="1"/>
    <col min="14" max="14" width="10.00390625" style="9" customWidth="1"/>
    <col min="15" max="15" width="8.140625" style="1" customWidth="1"/>
    <col min="16" max="16" width="16.28125" style="1" customWidth="1"/>
    <col min="17" max="17" width="18.28125" style="10" customWidth="1"/>
    <col min="18" max="18" width="18.7109375" style="11" customWidth="1"/>
    <col min="19" max="19" width="19.421875" style="12" customWidth="1"/>
    <col min="20" max="20" width="47.28125" style="13" customWidth="1"/>
    <col min="21" max="21" width="11.00390625" style="13" customWidth="1"/>
    <col min="22" max="16384" width="5.421875" style="14" customWidth="1"/>
  </cols>
  <sheetData>
    <row r="1" spans="1:21" s="20" customFormat="1" ht="12.75" customHeight="1">
      <c r="A1" s="15">
        <v>1</v>
      </c>
      <c r="B1" s="15">
        <v>2</v>
      </c>
      <c r="C1" s="15">
        <v>3</v>
      </c>
      <c r="D1" s="15">
        <v>4</v>
      </c>
      <c r="E1" s="15">
        <v>5</v>
      </c>
      <c r="F1" s="15">
        <v>6</v>
      </c>
      <c r="G1" s="15">
        <v>7</v>
      </c>
      <c r="H1" s="15">
        <v>8</v>
      </c>
      <c r="I1" s="15">
        <v>9</v>
      </c>
      <c r="J1" s="15">
        <v>10</v>
      </c>
      <c r="K1" s="15">
        <v>11</v>
      </c>
      <c r="L1" s="15">
        <v>12</v>
      </c>
      <c r="M1" s="15">
        <v>13</v>
      </c>
      <c r="N1" s="15">
        <v>14</v>
      </c>
      <c r="O1" s="15">
        <v>15</v>
      </c>
      <c r="P1" s="15">
        <v>16</v>
      </c>
      <c r="Q1" s="16">
        <v>17</v>
      </c>
      <c r="R1" s="17">
        <v>18</v>
      </c>
      <c r="S1" s="18">
        <v>19</v>
      </c>
      <c r="T1" s="19"/>
      <c r="U1" s="19"/>
    </row>
    <row r="2" spans="1:256" ht="12.75" customHeight="1">
      <c r="A2" s="15"/>
      <c r="B2" s="15"/>
      <c r="C2" s="15"/>
      <c r="D2" s="15"/>
      <c r="E2" s="112" t="s">
        <v>0</v>
      </c>
      <c r="F2" s="112"/>
      <c r="G2" s="112"/>
      <c r="H2" s="112"/>
      <c r="I2" s="15"/>
      <c r="J2" s="21"/>
      <c r="K2" s="21"/>
      <c r="L2" s="21"/>
      <c r="M2" s="21"/>
      <c r="N2" s="21"/>
      <c r="O2" s="22"/>
      <c r="P2" s="113" t="s">
        <v>1</v>
      </c>
      <c r="Q2" s="115" t="s">
        <v>2</v>
      </c>
      <c r="R2" s="115"/>
      <c r="S2" s="115"/>
      <c r="T2" s="19"/>
      <c r="U2" s="1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112" t="s">
        <v>3</v>
      </c>
      <c r="B3" s="116" t="s">
        <v>4</v>
      </c>
      <c r="C3" s="116" t="s">
        <v>5</v>
      </c>
      <c r="D3" s="117" t="s">
        <v>6</v>
      </c>
      <c r="E3" s="113" t="s">
        <v>7</v>
      </c>
      <c r="F3" s="113"/>
      <c r="G3" s="113" t="s">
        <v>8</v>
      </c>
      <c r="H3" s="117" t="s">
        <v>9</v>
      </c>
      <c r="I3" s="113" t="s">
        <v>10</v>
      </c>
      <c r="J3" s="118" t="s">
        <v>11</v>
      </c>
      <c r="K3" s="118" t="s">
        <v>12</v>
      </c>
      <c r="L3" s="119" t="s">
        <v>13</v>
      </c>
      <c r="M3" s="120" t="s">
        <v>14</v>
      </c>
      <c r="N3" s="121" t="s">
        <v>15</v>
      </c>
      <c r="O3" s="114" t="s">
        <v>16</v>
      </c>
      <c r="P3" s="113"/>
      <c r="Q3" s="16" t="s">
        <v>17</v>
      </c>
      <c r="R3" s="17" t="s">
        <v>18</v>
      </c>
      <c r="S3" s="18" t="s">
        <v>19</v>
      </c>
      <c r="T3" s="19"/>
      <c r="U3" s="19"/>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112"/>
      <c r="B4" s="116"/>
      <c r="C4" s="116"/>
      <c r="D4" s="117"/>
      <c r="E4" s="113"/>
      <c r="F4" s="113"/>
      <c r="G4" s="113"/>
      <c r="H4" s="117"/>
      <c r="I4" s="113"/>
      <c r="J4" s="118"/>
      <c r="K4" s="118"/>
      <c r="L4" s="119"/>
      <c r="M4" s="120"/>
      <c r="N4" s="121"/>
      <c r="O4" s="114"/>
      <c r="P4" s="114"/>
      <c r="Q4" s="16">
        <v>1</v>
      </c>
      <c r="R4" s="17">
        <v>2</v>
      </c>
      <c r="S4" s="18">
        <v>3</v>
      </c>
      <c r="T4" s="19"/>
      <c r="U4" s="19"/>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s="24">
        <v>1</v>
      </c>
      <c r="B5" s="25" t="s">
        <v>20</v>
      </c>
      <c r="C5" s="25" t="s">
        <v>21</v>
      </c>
      <c r="D5" s="26" t="s">
        <v>22</v>
      </c>
      <c r="E5" s="27" t="s">
        <v>23</v>
      </c>
      <c r="F5" s="28" t="s">
        <v>24</v>
      </c>
      <c r="G5" s="27" t="s">
        <v>25</v>
      </c>
      <c r="H5" s="29" t="s">
        <v>26</v>
      </c>
      <c r="I5" s="30" t="s">
        <v>27</v>
      </c>
      <c r="J5" s="31" t="s">
        <v>28</v>
      </c>
      <c r="K5" s="31" t="s">
        <v>29</v>
      </c>
      <c r="L5" s="32"/>
      <c r="M5" s="31"/>
      <c r="N5" s="33" t="s">
        <v>30</v>
      </c>
      <c r="O5" s="122">
        <v>150</v>
      </c>
      <c r="P5" s="123">
        <v>1</v>
      </c>
      <c r="Q5" s="108">
        <f>IF($P5=$Q$4,$L5*$O5,0)</f>
        <v>0</v>
      </c>
      <c r="R5" s="108">
        <f>IF($P5=R$4,$L5*$O5,0)</f>
        <v>0</v>
      </c>
      <c r="S5" s="108">
        <f>IF($P5=S$4,$L5*$O5,0)</f>
        <v>0</v>
      </c>
      <c r="T5" s="124" t="str">
        <f>IF((L5&gt;0)*AND(L6&gt;0),"BŁĄD - Wprowadzono dwie wartości",IF((L5=0)*AND(L6=0),"Wprowadź kwotę dla oferowanego materiału",IF((L6&lt;&gt;0)*AND(K6=0),"Uzupełnij pola SYMBOL/PRODUCENT dla zamiennika",IF((L6=0)*AND(K6&lt;&gt;0),"cena dla niewłaściwego PRODUCENTA",IF((K6&lt;&gt;0)*AND(L6&lt;&gt;0)*AND(J6=0),"Uzupełnij pole PRODUCENT dla zamiennika","OK")))))</f>
        <v>Wprowadź kwotę dla oferowanego materiału</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24">
        <v>2</v>
      </c>
      <c r="B6" s="26" t="s">
        <v>31</v>
      </c>
      <c r="C6" s="25" t="s">
        <v>32</v>
      </c>
      <c r="D6" s="26" t="s">
        <v>22</v>
      </c>
      <c r="E6" s="27" t="s">
        <v>23</v>
      </c>
      <c r="F6" s="28" t="s">
        <v>24</v>
      </c>
      <c r="G6" s="27" t="s">
        <v>25</v>
      </c>
      <c r="H6" s="29" t="s">
        <v>26</v>
      </c>
      <c r="I6" s="30" t="s">
        <v>27</v>
      </c>
      <c r="J6" s="31"/>
      <c r="K6" s="31"/>
      <c r="L6" s="32"/>
      <c r="M6" s="31"/>
      <c r="N6" s="34" t="s">
        <v>33</v>
      </c>
      <c r="O6" s="122"/>
      <c r="P6" s="123"/>
      <c r="Q6" s="108">
        <f>IF($P5=$Q$4,$L6*$O5,0)</f>
        <v>0</v>
      </c>
      <c r="R6" s="108">
        <f>IF($P5=R$4,$L6*$O5,0)</f>
        <v>0</v>
      </c>
      <c r="S6" s="108">
        <f>IF($P5=S$4,$L6*$O5,0)</f>
        <v>0</v>
      </c>
      <c r="T6" s="124"/>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24">
        <v>3</v>
      </c>
      <c r="B7" s="25" t="s">
        <v>34</v>
      </c>
      <c r="C7" s="25" t="s">
        <v>35</v>
      </c>
      <c r="D7" s="26" t="s">
        <v>36</v>
      </c>
      <c r="E7" s="27" t="s">
        <v>23</v>
      </c>
      <c r="F7" s="28" t="s">
        <v>37</v>
      </c>
      <c r="G7" s="27" t="s">
        <v>25</v>
      </c>
      <c r="H7" s="29" t="s">
        <v>38</v>
      </c>
      <c r="I7" s="30" t="s">
        <v>39</v>
      </c>
      <c r="J7" s="31" t="s">
        <v>28</v>
      </c>
      <c r="K7" s="31" t="s">
        <v>40</v>
      </c>
      <c r="L7" s="32"/>
      <c r="M7" s="31"/>
      <c r="N7" s="33" t="s">
        <v>30</v>
      </c>
      <c r="O7" s="122">
        <v>1</v>
      </c>
      <c r="P7" s="123">
        <v>3</v>
      </c>
      <c r="Q7" s="108">
        <f>IF($P7=$Q$4,$L7*$O7,0)</f>
        <v>0</v>
      </c>
      <c r="R7" s="108">
        <f>IF($P7=R$4,$L7*$O7,0)</f>
        <v>0</v>
      </c>
      <c r="S7" s="108">
        <f>IF($P7=S$4,$L7*$O7,0)</f>
        <v>0</v>
      </c>
      <c r="T7" s="124" t="str">
        <f>IF((L7&gt;0)*AND(L8&gt;0),"BŁĄD - Wprowadzono dwie wartości",IF((L7=0)*AND(L8=0),"Wprowadź kwotę dla oferowanego materiału",IF((L8&lt;&gt;0)*AND(K8=0),"Uzupełnij pola SYMBOL/PRODUCENT dla zamiennika",IF((L8=0)*AND(K8&lt;&gt;0),"cena dla niewłaściwego PRODUCENTA",IF((K8&lt;&gt;0)*AND(L8&lt;&gt;0)*AND(J8=0),"Uzupełnij pole PRODUCENT dla zamiennika","OK")))))</f>
        <v>Wprowadź kwotę dla oferowanego materiału</v>
      </c>
      <c r="U7" s="124"/>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24">
        <v>4</v>
      </c>
      <c r="B8" s="25" t="s">
        <v>41</v>
      </c>
      <c r="C8" s="25" t="s">
        <v>42</v>
      </c>
      <c r="D8" s="26" t="s">
        <v>36</v>
      </c>
      <c r="E8" s="27" t="s">
        <v>23</v>
      </c>
      <c r="F8" s="28" t="s">
        <v>37</v>
      </c>
      <c r="G8" s="27" t="s">
        <v>25</v>
      </c>
      <c r="H8" s="29" t="s">
        <v>38</v>
      </c>
      <c r="I8" s="30" t="s">
        <v>39</v>
      </c>
      <c r="J8" s="31"/>
      <c r="K8" s="31"/>
      <c r="L8" s="32"/>
      <c r="M8" s="31"/>
      <c r="N8" s="34" t="s">
        <v>33</v>
      </c>
      <c r="O8" s="122"/>
      <c r="P8" s="123"/>
      <c r="Q8" s="108">
        <f>IF($P7=$Q$4,$L8*$O7,0)</f>
        <v>0</v>
      </c>
      <c r="R8" s="108">
        <f>IF($P7=R$4,$L8*$O7,0)</f>
        <v>0</v>
      </c>
      <c r="S8" s="108">
        <f>IF($P7=S$4,$L8*$O7,0)</f>
        <v>0</v>
      </c>
      <c r="T8" s="124"/>
      <c r="U8" s="12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ustomHeight="1">
      <c r="A9" s="24">
        <v>5</v>
      </c>
      <c r="B9" s="25" t="s">
        <v>43</v>
      </c>
      <c r="C9" s="25" t="s">
        <v>44</v>
      </c>
      <c r="D9" s="25" t="s">
        <v>45</v>
      </c>
      <c r="E9" s="27" t="s">
        <v>23</v>
      </c>
      <c r="F9" s="28" t="s">
        <v>37</v>
      </c>
      <c r="G9" s="27" t="s">
        <v>25</v>
      </c>
      <c r="H9" s="29" t="s">
        <v>46</v>
      </c>
      <c r="I9" s="30" t="s">
        <v>47</v>
      </c>
      <c r="J9" s="31" t="s">
        <v>28</v>
      </c>
      <c r="K9" s="31" t="s">
        <v>48</v>
      </c>
      <c r="L9" s="32"/>
      <c r="M9" s="31"/>
      <c r="N9" s="33" t="s">
        <v>30</v>
      </c>
      <c r="O9" s="122">
        <v>13</v>
      </c>
      <c r="P9" s="123">
        <v>2</v>
      </c>
      <c r="Q9" s="108">
        <f>IF($P9=$Q$4,$L9*$O9,0)</f>
        <v>0</v>
      </c>
      <c r="R9" s="108">
        <f>IF($P9=R$4,$L9*$O9,0)</f>
        <v>0</v>
      </c>
      <c r="S9" s="108">
        <f>IF($P9=S$4,$L9*$O9,0)</f>
        <v>0</v>
      </c>
      <c r="T9" s="124" t="str">
        <f>IF((L9&gt;0)*AND(L10&gt;0),"BŁĄD - Wprowadzono dwie wartości",IF((L9=0)*AND(L10=0),"Wprowadź kwotę dla oferowanego materiału",IF((L10&lt;&gt;0)*AND(K10=0),"Uzupełnij pola SYMBOL/PRODUCENT dla zamiennika",IF((L10=0)*AND(K10&lt;&gt;0),"cena dla niewłaściwego PRODUCENTA",IF((K10&lt;&gt;0)*AND(L10&lt;&gt;0)*AND(J10=0),"Uzupełnij pole PRODUCENT dla zamiennika","OK")))))</f>
        <v>Wprowadź kwotę dla oferowanego materiału</v>
      </c>
      <c r="U9" s="12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s="24">
        <v>6</v>
      </c>
      <c r="B10" s="25" t="s">
        <v>49</v>
      </c>
      <c r="C10" s="25" t="s">
        <v>50</v>
      </c>
      <c r="D10" s="25" t="s">
        <v>45</v>
      </c>
      <c r="E10" s="27" t="s">
        <v>23</v>
      </c>
      <c r="F10" s="28" t="s">
        <v>37</v>
      </c>
      <c r="G10" s="27" t="s">
        <v>25</v>
      </c>
      <c r="H10" s="29" t="s">
        <v>46</v>
      </c>
      <c r="I10" s="30" t="s">
        <v>47</v>
      </c>
      <c r="J10" s="31"/>
      <c r="K10" s="31"/>
      <c r="L10" s="32"/>
      <c r="M10" s="31"/>
      <c r="N10" s="34" t="s">
        <v>33</v>
      </c>
      <c r="O10" s="122"/>
      <c r="P10" s="123"/>
      <c r="Q10" s="108">
        <f>IF($P9=$Q$4,$L10*$O9,0)</f>
        <v>0</v>
      </c>
      <c r="R10" s="108">
        <f>IF($P9=R$4,$L10*$O9,0)</f>
        <v>0</v>
      </c>
      <c r="S10" s="108">
        <f>IF($P9=S$4,$L10*$O9,0)</f>
        <v>0</v>
      </c>
      <c r="T10" s="124"/>
      <c r="U10" s="124"/>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25" customHeight="1">
      <c r="A11" s="24">
        <v>7</v>
      </c>
      <c r="B11" s="25" t="s">
        <v>51</v>
      </c>
      <c r="C11" s="25" t="s">
        <v>52</v>
      </c>
      <c r="D11" s="26" t="s">
        <v>53</v>
      </c>
      <c r="E11" s="27" t="s">
        <v>23</v>
      </c>
      <c r="F11" s="35" t="s">
        <v>24</v>
      </c>
      <c r="G11" s="27" t="s">
        <v>25</v>
      </c>
      <c r="H11" s="29" t="s">
        <v>54</v>
      </c>
      <c r="I11" s="30" t="s">
        <v>55</v>
      </c>
      <c r="J11" s="31" t="s">
        <v>28</v>
      </c>
      <c r="K11" s="31" t="s">
        <v>56</v>
      </c>
      <c r="L11" s="32"/>
      <c r="M11" s="31"/>
      <c r="N11" s="33" t="s">
        <v>30</v>
      </c>
      <c r="O11" s="122">
        <v>11</v>
      </c>
      <c r="P11" s="123">
        <v>3</v>
      </c>
      <c r="Q11" s="108">
        <f>IF($P11=$Q$4,$L11*$O11,0)</f>
        <v>0</v>
      </c>
      <c r="R11" s="108">
        <f>IF($P11=R$4,$L11*$O11,0)</f>
        <v>0</v>
      </c>
      <c r="S11" s="108">
        <f>IF($P11=S$4,$L11*$O11,0)</f>
        <v>0</v>
      </c>
      <c r="T11" s="124" t="str">
        <f>IF((L11&gt;0)*AND(L12&gt;0),"BŁĄD - Wprowadzono dwie wartości",IF((L11=0)*AND(L12=0),"Wprowadź kwotę dla oferowanego materiału",IF((L12&lt;&gt;0)*AND(K12=0),"Uzupełnij pola SYMBOL/PRODUCENT dla zamiennika",IF((L12=0)*AND(K12&lt;&gt;0),"cena dla niewłaściwego PRODUCENTA",IF((K12&lt;&gt;0)*AND(L12&lt;&gt;0)*AND(J12=0),"Uzupełnij pole PRODUCENT dla zamiennika","OK")))))</f>
        <v>Wprowadź kwotę dla oferowanego materiału</v>
      </c>
      <c r="U11" s="124"/>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24">
        <v>8</v>
      </c>
      <c r="B12" s="25" t="s">
        <v>57</v>
      </c>
      <c r="C12" s="25" t="s">
        <v>58</v>
      </c>
      <c r="D12" s="26" t="s">
        <v>53</v>
      </c>
      <c r="E12" s="27" t="s">
        <v>23</v>
      </c>
      <c r="F12" s="35" t="s">
        <v>24</v>
      </c>
      <c r="G12" s="27" t="s">
        <v>25</v>
      </c>
      <c r="H12" s="29" t="s">
        <v>54</v>
      </c>
      <c r="I12" s="30" t="s">
        <v>55</v>
      </c>
      <c r="J12" s="31"/>
      <c r="K12" s="31"/>
      <c r="L12" s="32"/>
      <c r="M12" s="31"/>
      <c r="N12" s="34" t="s">
        <v>33</v>
      </c>
      <c r="O12" s="122"/>
      <c r="P12" s="123"/>
      <c r="Q12" s="108">
        <f>IF($P11=$Q$4,$L12*$O11,0)</f>
        <v>0</v>
      </c>
      <c r="R12" s="108">
        <f>IF($P11=R$4,$L12*$O11,0)</f>
        <v>0</v>
      </c>
      <c r="S12" s="108">
        <f>IF($P11=S$4,$L12*$O11,0)</f>
        <v>0</v>
      </c>
      <c r="T12" s="124"/>
      <c r="U12" s="12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4">
        <v>9</v>
      </c>
      <c r="B13" s="25" t="s">
        <v>59</v>
      </c>
      <c r="C13" s="25" t="s">
        <v>60</v>
      </c>
      <c r="D13" s="25" t="s">
        <v>61</v>
      </c>
      <c r="E13" s="27" t="s">
        <v>23</v>
      </c>
      <c r="F13" s="35" t="s">
        <v>24</v>
      </c>
      <c r="G13" s="27" t="s">
        <v>25</v>
      </c>
      <c r="H13" s="29" t="s">
        <v>62</v>
      </c>
      <c r="I13" s="30" t="s">
        <v>55</v>
      </c>
      <c r="J13" s="31" t="s">
        <v>28</v>
      </c>
      <c r="K13" s="31" t="s">
        <v>63</v>
      </c>
      <c r="L13" s="32"/>
      <c r="M13" s="31"/>
      <c r="N13" s="33" t="s">
        <v>30</v>
      </c>
      <c r="O13" s="122">
        <v>1</v>
      </c>
      <c r="P13" s="123">
        <v>3</v>
      </c>
      <c r="Q13" s="108">
        <f>IF($P13=$Q$4,$L13*$O13,0)</f>
        <v>0</v>
      </c>
      <c r="R13" s="108">
        <f>IF($P13=R$4,$L13*$O13,0)</f>
        <v>0</v>
      </c>
      <c r="S13" s="108">
        <f>IF($P13=S$4,$L13*$O13,0)</f>
        <v>0</v>
      </c>
      <c r="T13" s="124" t="str">
        <f>IF((L13&gt;0)*AND(L14&gt;0),"BŁĄD - Wprowadzono dwie wartości",IF((L13=0)*AND(L14=0),"Wprowadź kwotę dla oferowanego materiału",IF((L14&lt;&gt;0)*AND(K14=0),"Uzupełnij pola SYMBOL/PRODUCENT dla zamiennika",IF((L14=0)*AND(K14&lt;&gt;0),"cena dla niewłaściwego PRODUCENTA",IF((K14&lt;&gt;0)*AND(L14&lt;&gt;0)*AND(J14=0),"Uzupełnij pole PRODUCENT dla zamiennika","OK")))))</f>
        <v>Wprowadź kwotę dla oferowanego materiału</v>
      </c>
      <c r="U13" s="124"/>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4">
        <v>10</v>
      </c>
      <c r="B14" s="25" t="s">
        <v>64</v>
      </c>
      <c r="C14" s="25" t="s">
        <v>65</v>
      </c>
      <c r="D14" s="25" t="s">
        <v>61</v>
      </c>
      <c r="E14" s="27" t="s">
        <v>23</v>
      </c>
      <c r="F14" s="35" t="s">
        <v>24</v>
      </c>
      <c r="G14" s="27" t="s">
        <v>25</v>
      </c>
      <c r="H14" s="29" t="s">
        <v>62</v>
      </c>
      <c r="I14" s="30" t="s">
        <v>55</v>
      </c>
      <c r="J14" s="31"/>
      <c r="K14" s="31"/>
      <c r="L14" s="32"/>
      <c r="M14" s="31"/>
      <c r="N14" s="34" t="s">
        <v>33</v>
      </c>
      <c r="O14" s="122"/>
      <c r="P14" s="123"/>
      <c r="Q14" s="108">
        <f>IF($P13=$Q$4,$L14*$O13,0)</f>
        <v>0</v>
      </c>
      <c r="R14" s="108">
        <f>IF($P13=R$4,$L14*$O13,0)</f>
        <v>0</v>
      </c>
      <c r="S14" s="108">
        <f>IF($P13=S$4,$L14*$O13,0)</f>
        <v>0</v>
      </c>
      <c r="T14" s="124"/>
      <c r="U14" s="12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24">
        <v>11</v>
      </c>
      <c r="B15" s="25" t="s">
        <v>66</v>
      </c>
      <c r="C15" s="25" t="s">
        <v>67</v>
      </c>
      <c r="D15" s="26" t="s">
        <v>68</v>
      </c>
      <c r="E15" s="27" t="s">
        <v>23</v>
      </c>
      <c r="F15" s="35" t="s">
        <v>24</v>
      </c>
      <c r="G15" s="27" t="s">
        <v>25</v>
      </c>
      <c r="H15" s="29" t="s">
        <v>69</v>
      </c>
      <c r="I15" s="30" t="s">
        <v>55</v>
      </c>
      <c r="J15" s="31" t="s">
        <v>28</v>
      </c>
      <c r="K15" s="31" t="s">
        <v>70</v>
      </c>
      <c r="L15" s="32"/>
      <c r="M15" s="31"/>
      <c r="N15" s="33" t="s">
        <v>30</v>
      </c>
      <c r="O15" s="122">
        <v>7</v>
      </c>
      <c r="P15" s="123">
        <v>2</v>
      </c>
      <c r="Q15" s="108">
        <f>IF($P15=$Q$4,$L15*$O15,0)</f>
        <v>0</v>
      </c>
      <c r="R15" s="108">
        <f>IF($P15=R$4,$L15*$O15,0)</f>
        <v>0</v>
      </c>
      <c r="S15" s="108">
        <f>IF($P15=S$4,$L15*$O15,0)</f>
        <v>0</v>
      </c>
      <c r="T15" s="124" t="str">
        <f>IF((L15&gt;0)*AND(L16&gt;0),"BŁĄD - Wprowadzono dwie wartości",IF((L15=0)*AND(L16=0),"Wprowadź kwotę dla oferowanego materiału",IF((L16&lt;&gt;0)*AND(K16=0),"Uzupełnij pola SYMBOL/PRODUCENT dla zamiennika",IF((L16=0)*AND(K16&lt;&gt;0),"cena dla niewłaściwego PRODUCENTA",IF((K16&lt;&gt;0)*AND(L16&lt;&gt;0)*AND(J16=0),"Uzupełnij pole PRODUCENT dla zamiennika","OK")))))</f>
        <v>Wprowadź kwotę dla oferowanego materiału</v>
      </c>
      <c r="U15" s="12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25" customHeight="1">
      <c r="A16" s="24">
        <v>12</v>
      </c>
      <c r="B16" s="26" t="s">
        <v>71</v>
      </c>
      <c r="C16" s="25" t="s">
        <v>72</v>
      </c>
      <c r="D16" s="26" t="s">
        <v>68</v>
      </c>
      <c r="E16" s="27" t="s">
        <v>23</v>
      </c>
      <c r="F16" s="35" t="s">
        <v>24</v>
      </c>
      <c r="G16" s="27" t="s">
        <v>25</v>
      </c>
      <c r="H16" s="29" t="s">
        <v>69</v>
      </c>
      <c r="I16" s="30" t="s">
        <v>55</v>
      </c>
      <c r="J16" s="31"/>
      <c r="K16" s="31"/>
      <c r="L16" s="32"/>
      <c r="M16" s="31"/>
      <c r="N16" s="34" t="s">
        <v>33</v>
      </c>
      <c r="O16" s="122"/>
      <c r="P16" s="123"/>
      <c r="Q16" s="108">
        <f>IF($P15=$Q$4,$L16*$O15,0)</f>
        <v>0</v>
      </c>
      <c r="R16" s="108">
        <f>IF($P15=R$4,$L16*$O15,0)</f>
        <v>0</v>
      </c>
      <c r="S16" s="108">
        <f>IF($P15=S$4,$L16*$O15,0)</f>
        <v>0</v>
      </c>
      <c r="T16" s="124"/>
      <c r="U16" s="124"/>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24">
        <v>13</v>
      </c>
      <c r="B17" s="25" t="s">
        <v>73</v>
      </c>
      <c r="C17" s="25" t="s">
        <v>74</v>
      </c>
      <c r="D17" s="26" t="s">
        <v>75</v>
      </c>
      <c r="E17" s="27" t="s">
        <v>23</v>
      </c>
      <c r="F17" s="35" t="s">
        <v>24</v>
      </c>
      <c r="G17" s="27" t="s">
        <v>25</v>
      </c>
      <c r="H17" s="29" t="s">
        <v>76</v>
      </c>
      <c r="I17" s="30" t="s">
        <v>55</v>
      </c>
      <c r="J17" s="31" t="s">
        <v>28</v>
      </c>
      <c r="K17" s="31" t="s">
        <v>77</v>
      </c>
      <c r="L17" s="32"/>
      <c r="M17" s="31"/>
      <c r="N17" s="33" t="s">
        <v>30</v>
      </c>
      <c r="O17" s="122">
        <v>5</v>
      </c>
      <c r="P17" s="123">
        <v>3</v>
      </c>
      <c r="Q17" s="108">
        <f>IF($P17=$Q$4,$L17*$O17,0)</f>
        <v>0</v>
      </c>
      <c r="R17" s="108">
        <f>IF($P17=R$4,$L17*$O17,0)</f>
        <v>0</v>
      </c>
      <c r="S17" s="108">
        <f>IF($P17=S$4,$L17*$O17,0)</f>
        <v>0</v>
      </c>
      <c r="T17" s="124" t="str">
        <f>IF((L17&gt;0)*AND(L18&gt;0),"BŁĄD - Wprowadzono dwie wartości",IF((L17=0)*AND(L18=0),"Wprowadź kwotę dla oferowanego materiału",IF((L18&lt;&gt;0)*AND(K18=0),"Uzupełnij pola SYMBOL/PRODUCENT dla zamiennika",IF((L18=0)*AND(K18&lt;&gt;0),"cena dla niewłaściwego PRODUCENTA",IF((K18&lt;&gt;0)*AND(L18&lt;&gt;0)*AND(J18=0),"Uzupełnij pole PRODUCENT dla zamiennika","OK")))))</f>
        <v>Wprowadź kwotę dla oferowanego materiału</v>
      </c>
      <c r="U17" s="124"/>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24">
        <v>14</v>
      </c>
      <c r="B18" s="25" t="s">
        <v>78</v>
      </c>
      <c r="C18" s="25" t="s">
        <v>79</v>
      </c>
      <c r="D18" s="26" t="s">
        <v>75</v>
      </c>
      <c r="E18" s="27" t="s">
        <v>23</v>
      </c>
      <c r="F18" s="35" t="s">
        <v>24</v>
      </c>
      <c r="G18" s="27" t="s">
        <v>25</v>
      </c>
      <c r="H18" s="29" t="s">
        <v>76</v>
      </c>
      <c r="I18" s="30" t="s">
        <v>55</v>
      </c>
      <c r="J18" s="31"/>
      <c r="K18" s="31"/>
      <c r="L18" s="32"/>
      <c r="M18" s="31"/>
      <c r="N18" s="34" t="s">
        <v>33</v>
      </c>
      <c r="O18" s="122"/>
      <c r="P18" s="123"/>
      <c r="Q18" s="108">
        <f>IF($P17=$Q$4,$L18*$O17,0)</f>
        <v>0</v>
      </c>
      <c r="R18" s="108">
        <f>IF($P17=R$4,$L18*$O17,0)</f>
        <v>0</v>
      </c>
      <c r="S18" s="108">
        <f>IF($P17=S$4,$L18*$O17,0)</f>
        <v>0</v>
      </c>
      <c r="T18" s="124"/>
      <c r="U18" s="124"/>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ustomHeight="1">
      <c r="A19" s="24">
        <v>15</v>
      </c>
      <c r="B19" s="25" t="s">
        <v>80</v>
      </c>
      <c r="C19" s="25" t="s">
        <v>81</v>
      </c>
      <c r="D19" s="26" t="s">
        <v>82</v>
      </c>
      <c r="E19" s="27" t="s">
        <v>23</v>
      </c>
      <c r="F19" s="35" t="s">
        <v>37</v>
      </c>
      <c r="G19" s="27" t="s">
        <v>25</v>
      </c>
      <c r="H19" s="29" t="s">
        <v>83</v>
      </c>
      <c r="I19" s="30" t="s">
        <v>84</v>
      </c>
      <c r="J19" s="31" t="s">
        <v>28</v>
      </c>
      <c r="K19" s="31" t="s">
        <v>85</v>
      </c>
      <c r="L19" s="32"/>
      <c r="M19" s="31"/>
      <c r="N19" s="33" t="s">
        <v>30</v>
      </c>
      <c r="O19" s="122">
        <v>113</v>
      </c>
      <c r="P19" s="123">
        <v>1</v>
      </c>
      <c r="Q19" s="108">
        <f>IF($P19=$Q$4,$L19*$O19,0)</f>
        <v>0</v>
      </c>
      <c r="R19" s="108">
        <f>IF($P19=R$4,$L19*$O19,0)</f>
        <v>0</v>
      </c>
      <c r="S19" s="108">
        <f>IF($P19=S$4,$L19*$O19,0)</f>
        <v>0</v>
      </c>
      <c r="T19" s="124" t="str">
        <f>IF((L19&gt;0)*AND(L20&gt;0),"BŁĄD - Wprowadzono dwie wartości",IF((L19=0)*AND(L20=0),"Wprowadź kwotę dla oferowanego materiału",IF((L20&lt;&gt;0)*AND(K20=0),"Uzupełnij pola SYMBOL/PRODUCENT dla zamiennika",IF((L20=0)*AND(K20&lt;&gt;0),"cena dla niewłaściwego PRODUCENTA",IF((K20&lt;&gt;0)*AND(L20&lt;&gt;0)*AND(J20=0),"Uzupełnij pole PRODUCENT dla zamiennika","OK")))))</f>
        <v>Wprowadź kwotę dla oferowanego materiału</v>
      </c>
      <c r="U19" s="124"/>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ustomHeight="1">
      <c r="A20" s="24">
        <v>16</v>
      </c>
      <c r="B20" s="25" t="s">
        <v>86</v>
      </c>
      <c r="C20" s="25" t="s">
        <v>87</v>
      </c>
      <c r="D20" s="26" t="s">
        <v>82</v>
      </c>
      <c r="E20" s="27" t="s">
        <v>23</v>
      </c>
      <c r="F20" s="35" t="s">
        <v>37</v>
      </c>
      <c r="G20" s="27" t="s">
        <v>25</v>
      </c>
      <c r="H20" s="29" t="s">
        <v>83</v>
      </c>
      <c r="I20" s="30" t="s">
        <v>84</v>
      </c>
      <c r="J20" s="31"/>
      <c r="K20" s="31"/>
      <c r="L20" s="32"/>
      <c r="M20" s="31"/>
      <c r="N20" s="34" t="s">
        <v>33</v>
      </c>
      <c r="O20" s="122"/>
      <c r="P20" s="123"/>
      <c r="Q20" s="108">
        <f>IF($P19=$Q$4,$L20*$O19,0)</f>
        <v>0</v>
      </c>
      <c r="R20" s="108">
        <f>IF($P19=R$4,$L20*$O19,0)</f>
        <v>0</v>
      </c>
      <c r="S20" s="108">
        <f>IF($P19=S$4,$L20*$O19,0)</f>
        <v>0</v>
      </c>
      <c r="T20" s="124"/>
      <c r="U20" s="124"/>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24">
        <v>17</v>
      </c>
      <c r="B21" s="25" t="s">
        <v>88</v>
      </c>
      <c r="C21" s="25" t="s">
        <v>89</v>
      </c>
      <c r="D21" s="25" t="s">
        <v>90</v>
      </c>
      <c r="E21" s="27" t="s">
        <v>23</v>
      </c>
      <c r="F21" s="35" t="s">
        <v>24</v>
      </c>
      <c r="G21" s="27" t="s">
        <v>25</v>
      </c>
      <c r="H21" s="29" t="s">
        <v>91</v>
      </c>
      <c r="I21" s="30" t="s">
        <v>47</v>
      </c>
      <c r="J21" s="31" t="s">
        <v>28</v>
      </c>
      <c r="K21" s="31" t="s">
        <v>92</v>
      </c>
      <c r="L21" s="32"/>
      <c r="M21" s="31"/>
      <c r="N21" s="33" t="s">
        <v>30</v>
      </c>
      <c r="O21" s="122">
        <v>75</v>
      </c>
      <c r="P21" s="123">
        <v>1</v>
      </c>
      <c r="Q21" s="108">
        <f>IF($P21=$Q$4,$L21*$O21,0)</f>
        <v>0</v>
      </c>
      <c r="R21" s="108">
        <f>IF($P21=R$4,$L21*$O21,0)</f>
        <v>0</v>
      </c>
      <c r="S21" s="108">
        <f>IF($P21=S$4,$L21*$O21,0)</f>
        <v>0</v>
      </c>
      <c r="T21" s="124" t="str">
        <f>IF((L21&gt;0)*AND(L22&gt;0),"BŁĄD - Wprowadzono dwie wartości",IF((L21=0)*AND(L22=0),"Wprowadź kwotę dla oferowanego materiału",IF((L22&lt;&gt;0)*AND(K22=0),"Uzupełnij pola SYMBOL/PRODUCENT dla zamiennika",IF((L22=0)*AND(K22&lt;&gt;0),"cena dla niewłaściwego PRODUCENTA",IF((K22&lt;&gt;0)*AND(L22&lt;&gt;0)*AND(J22=0),"Uzupełnij pole PRODUCENT dla zamiennika","OK")))))</f>
        <v>Wprowadź kwotę dla oferowanego materiału</v>
      </c>
      <c r="U21" s="12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24">
        <v>18</v>
      </c>
      <c r="B22" s="26" t="s">
        <v>93</v>
      </c>
      <c r="C22" s="25" t="s">
        <v>94</v>
      </c>
      <c r="D22" s="25" t="s">
        <v>90</v>
      </c>
      <c r="E22" s="27" t="s">
        <v>23</v>
      </c>
      <c r="F22" s="35" t="s">
        <v>24</v>
      </c>
      <c r="G22" s="27" t="s">
        <v>25</v>
      </c>
      <c r="H22" s="29" t="s">
        <v>91</v>
      </c>
      <c r="I22" s="30" t="s">
        <v>47</v>
      </c>
      <c r="J22" s="31"/>
      <c r="K22" s="31"/>
      <c r="L22" s="32"/>
      <c r="M22" s="31"/>
      <c r="N22" s="34" t="s">
        <v>33</v>
      </c>
      <c r="O22" s="122"/>
      <c r="P22" s="123"/>
      <c r="Q22" s="108">
        <f>IF($P21=$Q$4,$L22*$O21,0)</f>
        <v>0</v>
      </c>
      <c r="R22" s="108">
        <f>IF($P21=R$4,$L22*$O21,0)</f>
        <v>0</v>
      </c>
      <c r="S22" s="108">
        <f>IF($P21=S$4,$L22*$O21,0)</f>
        <v>0</v>
      </c>
      <c r="T22" s="124"/>
      <c r="U22" s="124"/>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24">
        <v>19</v>
      </c>
      <c r="B23" s="25" t="s">
        <v>95</v>
      </c>
      <c r="C23" s="25" t="s">
        <v>96</v>
      </c>
      <c r="D23" s="25" t="s">
        <v>97</v>
      </c>
      <c r="E23" s="27" t="s">
        <v>23</v>
      </c>
      <c r="F23" s="35" t="s">
        <v>24</v>
      </c>
      <c r="G23" s="27" t="s">
        <v>25</v>
      </c>
      <c r="H23" s="29" t="s">
        <v>98</v>
      </c>
      <c r="I23" s="30" t="s">
        <v>47</v>
      </c>
      <c r="J23" s="31" t="s">
        <v>28</v>
      </c>
      <c r="K23" s="31" t="s">
        <v>99</v>
      </c>
      <c r="L23" s="32"/>
      <c r="M23" s="31"/>
      <c r="N23" s="33" t="s">
        <v>30</v>
      </c>
      <c r="O23" s="122">
        <v>1</v>
      </c>
      <c r="P23" s="123">
        <v>3</v>
      </c>
      <c r="Q23" s="108">
        <f>IF($P23=$Q$4,$L23*$O23,0)</f>
        <v>0</v>
      </c>
      <c r="R23" s="108">
        <f>IF($P23=R$4,$L23*$O23,0)</f>
        <v>0</v>
      </c>
      <c r="S23" s="108">
        <f>IF($P23=S$4,$L23*$O23,0)</f>
        <v>0</v>
      </c>
      <c r="T23" s="124" t="str">
        <f>IF((L23&gt;0)*AND(L24&gt;0),"BŁĄD - Wprowadzono dwie wartości",IF((L23=0)*AND(L24=0),"Wprowadź kwotę dla oferowanego materiału",IF((L24&lt;&gt;0)*AND(K24=0),"Uzupełnij pola SYMBOL/PRODUCENT dla zamiennika",IF((L24=0)*AND(K24&lt;&gt;0),"cena dla niewłaściwego PRODUCENTA",IF((K24&lt;&gt;0)*AND(L24&lt;&gt;0)*AND(J24=0),"Uzupełnij pole PRODUCENT dla zamiennika","OK")))))</f>
        <v>Wprowadź kwotę dla oferowanego materiału</v>
      </c>
      <c r="U23" s="124"/>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ustomHeight="1">
      <c r="A24" s="24">
        <v>20</v>
      </c>
      <c r="B24" s="26" t="s">
        <v>100</v>
      </c>
      <c r="C24" s="25" t="s">
        <v>101</v>
      </c>
      <c r="D24" s="25" t="s">
        <v>97</v>
      </c>
      <c r="E24" s="27" t="s">
        <v>23</v>
      </c>
      <c r="F24" s="35" t="s">
        <v>24</v>
      </c>
      <c r="G24" s="27" t="s">
        <v>25</v>
      </c>
      <c r="H24" s="29" t="s">
        <v>98</v>
      </c>
      <c r="I24" s="30" t="s">
        <v>47</v>
      </c>
      <c r="J24" s="31"/>
      <c r="K24" s="31"/>
      <c r="L24" s="32"/>
      <c r="M24" s="31"/>
      <c r="N24" s="34" t="s">
        <v>33</v>
      </c>
      <c r="O24" s="122"/>
      <c r="P24" s="123"/>
      <c r="Q24" s="108">
        <f>IF($P23=$Q$4,$L24*$O23,0)</f>
        <v>0</v>
      </c>
      <c r="R24" s="108">
        <f>IF($P23=R$4,$L24*$O23,0)</f>
        <v>0</v>
      </c>
      <c r="S24" s="108">
        <f>IF($P23=S$4,$L24*$O23,0)</f>
        <v>0</v>
      </c>
      <c r="T24" s="124"/>
      <c r="U24" s="1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24">
        <v>21</v>
      </c>
      <c r="B25" s="25" t="s">
        <v>102</v>
      </c>
      <c r="C25" s="25" t="s">
        <v>103</v>
      </c>
      <c r="D25" s="26" t="s">
        <v>104</v>
      </c>
      <c r="E25" s="27" t="s">
        <v>23</v>
      </c>
      <c r="F25" s="35" t="s">
        <v>37</v>
      </c>
      <c r="G25" s="27" t="s">
        <v>25</v>
      </c>
      <c r="H25" s="29" t="s">
        <v>105</v>
      </c>
      <c r="I25" s="30" t="s">
        <v>27</v>
      </c>
      <c r="J25" s="31" t="s">
        <v>106</v>
      </c>
      <c r="K25" s="31" t="s">
        <v>107</v>
      </c>
      <c r="L25" s="32"/>
      <c r="M25" s="31"/>
      <c r="N25" s="36" t="s">
        <v>30</v>
      </c>
      <c r="O25" s="122">
        <v>1</v>
      </c>
      <c r="P25" s="123">
        <v>3</v>
      </c>
      <c r="Q25" s="108">
        <f>IF($P25=$Q$4,$L25*$O25,0)</f>
        <v>0</v>
      </c>
      <c r="R25" s="108">
        <f>IF($P25=R$4,$L25*$O25,0)</f>
        <v>0</v>
      </c>
      <c r="S25" s="108">
        <f>IF($P25=S$4,$L25*$O25,0)</f>
        <v>0</v>
      </c>
      <c r="T25" s="124" t="str">
        <f>IF((L25&gt;0)*AND(L26&gt;0),"BŁĄD - Wprowadzono dwie wartości",IF((L25=0)*AND(L26=0),"Wprowadź kwotę dla oferowanego materiału",IF((L26&lt;&gt;0)*AND(K26=0),"Uzupełnij pola SYMBOL/PRODUCENT dla zamiennika",IF((L26=0)*AND(K26&lt;&gt;0),"cena dla niewłaściwego PRODUCENTA",IF((K26&lt;&gt;0)*AND(L26&lt;&gt;0)*AND(J26=0),"Uzupełnij pole PRODUCENT dla zamiennika","OK")))))</f>
        <v>Wprowadź kwotę dla oferowanego materiału</v>
      </c>
      <c r="U25" s="124"/>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24">
        <v>22</v>
      </c>
      <c r="B26" s="25" t="s">
        <v>108</v>
      </c>
      <c r="C26" s="25" t="s">
        <v>109</v>
      </c>
      <c r="D26" s="26" t="s">
        <v>104</v>
      </c>
      <c r="E26" s="27" t="s">
        <v>23</v>
      </c>
      <c r="F26" s="35" t="s">
        <v>37</v>
      </c>
      <c r="G26" s="27" t="s">
        <v>25</v>
      </c>
      <c r="H26" s="29" t="s">
        <v>105</v>
      </c>
      <c r="I26" s="30" t="s">
        <v>27</v>
      </c>
      <c r="J26" s="31"/>
      <c r="K26" s="31"/>
      <c r="L26" s="32"/>
      <c r="M26" s="31"/>
      <c r="N26" s="34" t="s">
        <v>33</v>
      </c>
      <c r="O26" s="122"/>
      <c r="P26" s="123"/>
      <c r="Q26" s="108">
        <f>IF($P25=$Q$4,$L26*$O25,0)</f>
        <v>0</v>
      </c>
      <c r="R26" s="108">
        <f>IF($P25=R$4,$L26*$O25,0)</f>
        <v>0</v>
      </c>
      <c r="S26" s="108">
        <f>IF($P25=S$4,$L26*$O25,0)</f>
        <v>0</v>
      </c>
      <c r="T26" s="124"/>
      <c r="U26" s="124"/>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24">
        <v>23</v>
      </c>
      <c r="B27" s="25" t="s">
        <v>110</v>
      </c>
      <c r="C27" s="25" t="s">
        <v>111</v>
      </c>
      <c r="D27" s="25" t="s">
        <v>112</v>
      </c>
      <c r="E27" s="27" t="s">
        <v>23</v>
      </c>
      <c r="F27" s="35" t="s">
        <v>37</v>
      </c>
      <c r="G27" s="27" t="s">
        <v>25</v>
      </c>
      <c r="H27" s="29" t="s">
        <v>113</v>
      </c>
      <c r="I27" s="30" t="s">
        <v>114</v>
      </c>
      <c r="J27" s="31" t="s">
        <v>115</v>
      </c>
      <c r="K27" s="31" t="s">
        <v>116</v>
      </c>
      <c r="L27" s="32"/>
      <c r="M27" s="31"/>
      <c r="N27" s="33" t="s">
        <v>30</v>
      </c>
      <c r="O27" s="122">
        <v>2</v>
      </c>
      <c r="P27" s="123">
        <v>3</v>
      </c>
      <c r="Q27" s="108">
        <f>IF($P27=$Q$4,$L27*$O27,0)</f>
        <v>0</v>
      </c>
      <c r="R27" s="108">
        <f>IF($P27=R$4,$L27*$O27,0)</f>
        <v>0</v>
      </c>
      <c r="S27" s="108">
        <f>IF($P27=S$4,$L27*$O27,0)</f>
        <v>0</v>
      </c>
      <c r="T27" s="124" t="str">
        <f>IF((L27&gt;0)*AND(L28&gt;0),"BŁĄD - Wprowadzono dwie wartości",IF((L27=0)*AND(L28=0),"Wprowadź kwotę dla oferowanego materiału",IF((L28&lt;&gt;0)*AND(K28=0),"Uzupełnij pola SYMBOL/PRODUCENT dla zamiennika",IF((L28=0)*AND(K28&lt;&gt;0),"cena dla niewłaściwego PRODUCENTA",IF((K28&lt;&gt;0)*AND(L28&lt;&gt;0)*AND(J28=0),"Uzupełnij pole PRODUCENT dla zamiennika","OK")))))</f>
        <v>Wprowadź kwotę dla oferowanego materiału</v>
      </c>
      <c r="U27" s="124"/>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24">
        <v>24</v>
      </c>
      <c r="B28" s="25" t="s">
        <v>117</v>
      </c>
      <c r="C28" s="25" t="s">
        <v>118</v>
      </c>
      <c r="D28" s="25" t="s">
        <v>112</v>
      </c>
      <c r="E28" s="27" t="s">
        <v>23</v>
      </c>
      <c r="F28" s="35" t="s">
        <v>37</v>
      </c>
      <c r="G28" s="27" t="s">
        <v>25</v>
      </c>
      <c r="H28" s="29" t="s">
        <v>113</v>
      </c>
      <c r="I28" s="30" t="s">
        <v>114</v>
      </c>
      <c r="J28" s="31"/>
      <c r="K28" s="31"/>
      <c r="L28" s="32"/>
      <c r="M28" s="31"/>
      <c r="N28" s="33" t="s">
        <v>33</v>
      </c>
      <c r="O28" s="122"/>
      <c r="P28" s="123"/>
      <c r="Q28" s="108">
        <f>IF($P27=$Q$4,$L28*$O27,0)</f>
        <v>0</v>
      </c>
      <c r="R28" s="108">
        <f>IF($P27=R$4,$L28*$O27,0)</f>
        <v>0</v>
      </c>
      <c r="S28" s="108">
        <f>IF($P27=S$4,$L28*$O27,0)</f>
        <v>0</v>
      </c>
      <c r="T28" s="124"/>
      <c r="U28" s="124"/>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24">
        <v>25</v>
      </c>
      <c r="B29" s="25" t="s">
        <v>119</v>
      </c>
      <c r="C29" s="25" t="s">
        <v>120</v>
      </c>
      <c r="D29" s="26" t="s">
        <v>121</v>
      </c>
      <c r="E29" s="27" t="s">
        <v>23</v>
      </c>
      <c r="F29" s="35" t="s">
        <v>37</v>
      </c>
      <c r="G29" s="27" t="s">
        <v>25</v>
      </c>
      <c r="H29" s="29" t="s">
        <v>122</v>
      </c>
      <c r="I29" s="30" t="s">
        <v>123</v>
      </c>
      <c r="J29" s="31" t="s">
        <v>115</v>
      </c>
      <c r="K29" s="31" t="s">
        <v>124</v>
      </c>
      <c r="L29" s="32"/>
      <c r="M29" s="31"/>
      <c r="N29" s="33" t="s">
        <v>30</v>
      </c>
      <c r="O29" s="122">
        <v>3</v>
      </c>
      <c r="P29" s="123">
        <v>2</v>
      </c>
      <c r="Q29" s="108">
        <f>IF($P29=$Q$4,$L29*$O29,0)</f>
        <v>0</v>
      </c>
      <c r="R29" s="108">
        <f>IF($P29=R$4,$L29*$O29,0)</f>
        <v>0</v>
      </c>
      <c r="S29" s="108">
        <f>IF($P29=S$4,$L29*$O29,0)</f>
        <v>0</v>
      </c>
      <c r="T29" s="124" t="str">
        <f>IF((L29&gt;0)*AND(L30&gt;0),"BŁĄD - Wprowadzono dwie wartości",IF((L29=0)*AND(L30=0),"Wprowadź kwotę dla oferowanego materiału",IF((L30&lt;&gt;0)*AND(K30=0),"Uzupełnij pola SYMBOL/PRODUCENT dla zamiennika",IF((L30=0)*AND(K30&lt;&gt;0),"cena dla niewłaściwego PRODUCENTA",IF((K30&lt;&gt;0)*AND(L30&lt;&gt;0)*AND(J30=0),"Uzupełnij pole PRODUCENT dla zamiennika","OK")))))</f>
        <v>Wprowadź kwotę dla oferowanego materiału</v>
      </c>
      <c r="U29" s="124"/>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ustomHeight="1">
      <c r="A30" s="24">
        <v>26</v>
      </c>
      <c r="B30" s="25" t="s">
        <v>125</v>
      </c>
      <c r="C30" s="25" t="s">
        <v>126</v>
      </c>
      <c r="D30" s="26" t="s">
        <v>121</v>
      </c>
      <c r="E30" s="27" t="s">
        <v>23</v>
      </c>
      <c r="F30" s="35" t="s">
        <v>37</v>
      </c>
      <c r="G30" s="27" t="s">
        <v>25</v>
      </c>
      <c r="H30" s="29" t="s">
        <v>122</v>
      </c>
      <c r="I30" s="30" t="s">
        <v>123</v>
      </c>
      <c r="J30" s="31"/>
      <c r="K30" s="31"/>
      <c r="L30" s="32"/>
      <c r="M30" s="31"/>
      <c r="N30" s="33" t="s">
        <v>33</v>
      </c>
      <c r="O30" s="122"/>
      <c r="P30" s="123"/>
      <c r="Q30" s="108">
        <f>IF($P29=$Q$4,$L30*$O29,0)</f>
        <v>0</v>
      </c>
      <c r="R30" s="108">
        <f>IF($P29=R$4,$L30*$O29,0)</f>
        <v>0</v>
      </c>
      <c r="S30" s="108">
        <f>IF($P29=S$4,$L30*$O29,0)</f>
        <v>0</v>
      </c>
      <c r="T30" s="124"/>
      <c r="U30" s="12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4">
        <v>27</v>
      </c>
      <c r="B31" s="25" t="s">
        <v>127</v>
      </c>
      <c r="C31" s="25" t="s">
        <v>128</v>
      </c>
      <c r="D31" s="25" t="s">
        <v>129</v>
      </c>
      <c r="E31" s="37">
        <v>2</v>
      </c>
      <c r="F31" s="28" t="s">
        <v>24</v>
      </c>
      <c r="G31" s="37" t="s">
        <v>25</v>
      </c>
      <c r="H31" s="29" t="s">
        <v>130</v>
      </c>
      <c r="I31" s="38">
        <v>100000</v>
      </c>
      <c r="J31" s="31" t="s">
        <v>131</v>
      </c>
      <c r="K31" s="39" t="s">
        <v>132</v>
      </c>
      <c r="L31" s="32"/>
      <c r="M31" s="31"/>
      <c r="N31" s="33" t="s">
        <v>30</v>
      </c>
      <c r="O31" s="122">
        <v>1</v>
      </c>
      <c r="P31" s="123">
        <v>3</v>
      </c>
      <c r="Q31" s="108">
        <f>IF($P31=$Q$4,$L31*$O31,0)</f>
        <v>0</v>
      </c>
      <c r="R31" s="108">
        <f>IF($P31=R$4,$L31*$O31,0)</f>
        <v>0</v>
      </c>
      <c r="S31" s="108">
        <f>IF($P31=S$4,$L31*$O31,0)</f>
        <v>0</v>
      </c>
      <c r="T31" s="124" t="str">
        <f>IF((L31&gt;0)*AND(L32&gt;0),"BŁĄD - Wprowadzono dwie wartości",IF((L31=0)*AND(L32=0),"Wprowadź kwotę dla oferowanego materiału",IF((L32&lt;&gt;0)*AND(K32=0),"Uzupełnij pola SYMBOL/PRODUCENT dla zamiennika",IF((L32=0)*AND(K32&lt;&gt;0),"cena dla niewłaściwego PRODUCENTA",IF((K32&lt;&gt;0)*AND(L32&lt;&gt;0)*AND(J32=0),"Uzupełnij pole PRODUCENT dla zamiennika","OK")))))</f>
        <v>Wprowadź kwotę dla oferowanego materiału</v>
      </c>
      <c r="U31" s="124"/>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c r="A32" s="24">
        <v>28</v>
      </c>
      <c r="B32" s="25" t="s">
        <v>133</v>
      </c>
      <c r="C32" s="25" t="s">
        <v>134</v>
      </c>
      <c r="D32" s="25" t="s">
        <v>129</v>
      </c>
      <c r="E32" s="37">
        <v>2</v>
      </c>
      <c r="F32" s="28" t="s">
        <v>24</v>
      </c>
      <c r="G32" s="37" t="s">
        <v>25</v>
      </c>
      <c r="H32" s="29" t="s">
        <v>130</v>
      </c>
      <c r="I32" s="38">
        <v>100000</v>
      </c>
      <c r="J32" s="39"/>
      <c r="K32" s="39"/>
      <c r="L32" s="32"/>
      <c r="M32" s="31"/>
      <c r="N32" s="33" t="s">
        <v>33</v>
      </c>
      <c r="O32" s="122"/>
      <c r="P32" s="123"/>
      <c r="Q32" s="108">
        <f>IF($P31=$Q$4,$L32*$O31,0)</f>
        <v>0</v>
      </c>
      <c r="R32" s="108">
        <f>IF($P31=R$4,$L32*$O31,0)</f>
        <v>0</v>
      </c>
      <c r="S32" s="108">
        <f>IF($P31=S$4,$L32*$O31,0)</f>
        <v>0</v>
      </c>
      <c r="T32" s="124"/>
      <c r="U32" s="124"/>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24">
        <v>29</v>
      </c>
      <c r="B33" s="25" t="s">
        <v>135</v>
      </c>
      <c r="C33" s="25" t="s">
        <v>136</v>
      </c>
      <c r="D33" s="25" t="s">
        <v>137</v>
      </c>
      <c r="E33" s="37">
        <v>2</v>
      </c>
      <c r="F33" s="28" t="s">
        <v>24</v>
      </c>
      <c r="G33" s="37" t="s">
        <v>25</v>
      </c>
      <c r="H33" s="40" t="s">
        <v>138</v>
      </c>
      <c r="I33" s="38">
        <v>500000</v>
      </c>
      <c r="J33" s="31" t="s">
        <v>131</v>
      </c>
      <c r="K33" s="39" t="s">
        <v>139</v>
      </c>
      <c r="L33" s="32"/>
      <c r="M33" s="31"/>
      <c r="N33" s="33" t="s">
        <v>30</v>
      </c>
      <c r="O33" s="122">
        <v>20</v>
      </c>
      <c r="P33" s="123">
        <v>1</v>
      </c>
      <c r="Q33" s="108">
        <f>IF($P33=$Q$4,$L33*$O33,0)</f>
        <v>0</v>
      </c>
      <c r="R33" s="108">
        <f>IF($P33=R$4,$L33*$O33,0)</f>
        <v>0</v>
      </c>
      <c r="S33" s="108">
        <f>IF($P33=S$4,$L33*$O33,0)</f>
        <v>0</v>
      </c>
      <c r="T33" s="124" t="str">
        <f>IF((L33&gt;0)*AND(L34&gt;0),"BŁĄD - Wprowadzono dwie wartości",IF((L33=0)*AND(L34=0),"Wprowadź kwotę dla oferowanego materiału",IF((L34&lt;&gt;0)*AND(K34=0),"Uzupełnij pola SYMBOL/PRODUCENT dla zamiennika",IF((L34=0)*AND(K34&lt;&gt;0),"cena dla niewłaściwego PRODUCENTA",IF((K34&lt;&gt;0)*AND(L34&lt;&gt;0)*AND(J34=0),"Uzupełnij pole PRODUCENT dla zamiennika","OK")))))</f>
        <v>Wprowadź kwotę dla oferowanego materiału</v>
      </c>
      <c r="U33" s="124"/>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
        <v>30</v>
      </c>
      <c r="B34" s="25" t="s">
        <v>140</v>
      </c>
      <c r="C34" s="25" t="s">
        <v>141</v>
      </c>
      <c r="D34" s="25" t="s">
        <v>137</v>
      </c>
      <c r="E34" s="37">
        <v>2</v>
      </c>
      <c r="F34" s="28" t="s">
        <v>24</v>
      </c>
      <c r="G34" s="37" t="s">
        <v>25</v>
      </c>
      <c r="H34" s="40" t="s">
        <v>138</v>
      </c>
      <c r="I34" s="38">
        <v>500000</v>
      </c>
      <c r="J34" s="39"/>
      <c r="K34" s="39"/>
      <c r="L34" s="32"/>
      <c r="M34" s="31"/>
      <c r="N34" s="33" t="s">
        <v>33</v>
      </c>
      <c r="O34" s="122"/>
      <c r="P34" s="123"/>
      <c r="Q34" s="108">
        <f>IF($P33=$Q$4,$L34*$O33,0)</f>
        <v>0</v>
      </c>
      <c r="R34" s="108">
        <f>IF($P33=R$4,$L34*$O33,0)</f>
        <v>0</v>
      </c>
      <c r="S34" s="108">
        <f>IF($P33=S$4,$L34*$O33,0)</f>
        <v>0</v>
      </c>
      <c r="T34" s="124"/>
      <c r="U34" s="12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4">
        <v>31</v>
      </c>
      <c r="B35" s="25" t="s">
        <v>142</v>
      </c>
      <c r="C35" s="25" t="s">
        <v>143</v>
      </c>
      <c r="D35" s="25" t="s">
        <v>144</v>
      </c>
      <c r="E35" s="37">
        <v>2</v>
      </c>
      <c r="F35" s="28" t="s">
        <v>24</v>
      </c>
      <c r="G35" s="37" t="s">
        <v>25</v>
      </c>
      <c r="H35" s="40" t="s">
        <v>145</v>
      </c>
      <c r="I35" s="38">
        <v>500000</v>
      </c>
      <c r="J35" s="31" t="s">
        <v>131</v>
      </c>
      <c r="K35" s="39" t="s">
        <v>146</v>
      </c>
      <c r="L35" s="32"/>
      <c r="M35" s="31"/>
      <c r="N35" s="33" t="s">
        <v>30</v>
      </c>
      <c r="O35" s="122">
        <v>120</v>
      </c>
      <c r="P35" s="123">
        <v>1</v>
      </c>
      <c r="Q35" s="108">
        <f>IF($P35=$Q$4,$L35*$O35,0)</f>
        <v>0</v>
      </c>
      <c r="R35" s="108">
        <f>IF($P35=R$4,$L35*$O35,0)</f>
        <v>0</v>
      </c>
      <c r="S35" s="108">
        <f>IF($P35=S$4,$L35*$O35,0)</f>
        <v>0</v>
      </c>
      <c r="T35" s="124" t="str">
        <f>IF((L35&gt;0)*AND(L36&gt;0),"BŁĄD - Wprowadzono dwie wartości",IF((L35=0)*AND(L36=0),"Wprowadź kwotę dla oferowanego materiału",IF((L36&lt;&gt;0)*AND(K36=0),"Uzupełnij pola SYMBOL/PRODUCENT dla zamiennika",IF((L36=0)*AND(K36&lt;&gt;0),"cena dla niewłaściwego PRODUCENTA",IF((K36&lt;&gt;0)*AND(L36&lt;&gt;0)*AND(J36=0),"Uzupełnij pole PRODUCENT dla zamiennika","OK")))))</f>
        <v>Wprowadź kwotę dla oferowanego materiału</v>
      </c>
      <c r="U35" s="124"/>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24">
        <v>32</v>
      </c>
      <c r="B36" s="25" t="s">
        <v>147</v>
      </c>
      <c r="C36" s="25" t="s">
        <v>148</v>
      </c>
      <c r="D36" s="25" t="s">
        <v>144</v>
      </c>
      <c r="E36" s="37">
        <v>2</v>
      </c>
      <c r="F36" s="28" t="s">
        <v>24</v>
      </c>
      <c r="G36" s="37" t="s">
        <v>25</v>
      </c>
      <c r="H36" s="40" t="s">
        <v>145</v>
      </c>
      <c r="I36" s="38">
        <v>500000</v>
      </c>
      <c r="J36" s="39"/>
      <c r="K36" s="39"/>
      <c r="L36" s="32"/>
      <c r="M36" s="31"/>
      <c r="N36" s="33" t="s">
        <v>33</v>
      </c>
      <c r="O36" s="122"/>
      <c r="P36" s="123"/>
      <c r="Q36" s="108">
        <f>IF($P35=$Q$4,$L36*$O35,0)</f>
        <v>0</v>
      </c>
      <c r="R36" s="108">
        <f>IF($P35=R$4,$L36*$O35,0)</f>
        <v>0</v>
      </c>
      <c r="S36" s="108">
        <f>IF($P35=S$4,$L36*$O35,0)</f>
        <v>0</v>
      </c>
      <c r="T36" s="124"/>
      <c r="U36" s="12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24">
        <v>33</v>
      </c>
      <c r="B37" s="25" t="s">
        <v>149</v>
      </c>
      <c r="C37" s="25" t="s">
        <v>150</v>
      </c>
      <c r="D37" s="25" t="s">
        <v>151</v>
      </c>
      <c r="E37" s="37">
        <v>2</v>
      </c>
      <c r="F37" s="28" t="s">
        <v>24</v>
      </c>
      <c r="G37" s="37" t="s">
        <v>25</v>
      </c>
      <c r="H37" s="40" t="s">
        <v>152</v>
      </c>
      <c r="I37" s="38">
        <v>200000</v>
      </c>
      <c r="J37" s="31" t="s">
        <v>131</v>
      </c>
      <c r="K37" s="39" t="s">
        <v>153</v>
      </c>
      <c r="L37" s="32"/>
      <c r="M37" s="31"/>
      <c r="N37" s="34" t="s">
        <v>30</v>
      </c>
      <c r="O37" s="122">
        <v>9</v>
      </c>
      <c r="P37" s="123">
        <v>2</v>
      </c>
      <c r="Q37" s="108">
        <f>IF($P37=$Q$4,$L37*$O37,0)</f>
        <v>0</v>
      </c>
      <c r="R37" s="108">
        <f>IF($P37=R$4,$L37*$O37,0)</f>
        <v>0</v>
      </c>
      <c r="S37" s="108">
        <f>IF($P37=S$4,$L37*$O37,0)</f>
        <v>0</v>
      </c>
      <c r="T37" s="124" t="str">
        <f>IF((L37&gt;0)*AND(L38&gt;0),"BŁĄD - Wprowadzono dwie wartości",IF((L37=0)*AND(L38=0),"Wprowadź kwotę dla oferowanego materiału",IF((L38&lt;&gt;0)*AND(K38=0),"Uzupełnij pola SYMBOL/PRODUCENT dla zamiennika",IF((L38=0)*AND(K38&lt;&gt;0),"cena dla niewłaściwego PRODUCENTA",IF((K38&lt;&gt;0)*AND(L38&lt;&gt;0)*AND(J38=0),"Uzupełnij pole PRODUCENT dla zamiennika","OK")))))</f>
        <v>Wprowadź kwotę dla oferowanego materiału</v>
      </c>
      <c r="U37" s="124"/>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24">
        <v>34</v>
      </c>
      <c r="B38" s="25" t="s">
        <v>154</v>
      </c>
      <c r="C38" s="25" t="s">
        <v>155</v>
      </c>
      <c r="D38" s="25" t="s">
        <v>151</v>
      </c>
      <c r="E38" s="37">
        <v>2</v>
      </c>
      <c r="F38" s="28" t="s">
        <v>24</v>
      </c>
      <c r="G38" s="37" t="s">
        <v>25</v>
      </c>
      <c r="H38" s="40" t="s">
        <v>152</v>
      </c>
      <c r="I38" s="38">
        <v>200000</v>
      </c>
      <c r="J38" s="39"/>
      <c r="K38" s="39"/>
      <c r="L38" s="32"/>
      <c r="M38" s="31"/>
      <c r="N38" s="33" t="s">
        <v>33</v>
      </c>
      <c r="O38" s="122"/>
      <c r="P38" s="123"/>
      <c r="Q38" s="108">
        <f>IF($P37=$Q$4,$L38*$O37,0)</f>
        <v>0</v>
      </c>
      <c r="R38" s="108">
        <f>IF($P37=R$4,$L38*$O37,0)</f>
        <v>0</v>
      </c>
      <c r="S38" s="108">
        <f>IF($P37=S$4,$L38*$O37,0)</f>
        <v>0</v>
      </c>
      <c r="T38" s="124"/>
      <c r="U38" s="124"/>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24">
        <v>35</v>
      </c>
      <c r="B39" s="25" t="s">
        <v>156</v>
      </c>
      <c r="C39" s="25" t="s">
        <v>157</v>
      </c>
      <c r="D39" s="25" t="s">
        <v>158</v>
      </c>
      <c r="E39" s="37">
        <v>2</v>
      </c>
      <c r="F39" s="28" t="s">
        <v>159</v>
      </c>
      <c r="G39" s="37" t="s">
        <v>25</v>
      </c>
      <c r="H39" s="40" t="s">
        <v>152</v>
      </c>
      <c r="I39" s="38">
        <v>200000</v>
      </c>
      <c r="J39" s="31" t="s">
        <v>131</v>
      </c>
      <c r="K39" s="39" t="s">
        <v>160</v>
      </c>
      <c r="L39" s="32"/>
      <c r="M39" s="31"/>
      <c r="N39" s="34" t="s">
        <v>30</v>
      </c>
      <c r="O39" s="122">
        <v>1</v>
      </c>
      <c r="P39" s="123">
        <v>3</v>
      </c>
      <c r="Q39" s="108">
        <f>IF($P39=$Q$4,$L39*$O39,0)</f>
        <v>0</v>
      </c>
      <c r="R39" s="108">
        <f>IF($P39=R$4,$L39*$O39,0)</f>
        <v>0</v>
      </c>
      <c r="S39" s="108">
        <f>IF($P39=S$4,$L39*$O39,0)</f>
        <v>0</v>
      </c>
      <c r="T39" s="124" t="str">
        <f>IF((L39&gt;0)*AND(L40&gt;0),"BŁĄD - Wprowadzono dwie wartości",IF((L39=0)*AND(L40=0),"Wprowadź kwotę dla oferowanego materiału",IF((L40&lt;&gt;0)*AND(K40=0),"Uzupełnij pola SYMBOL/PRODUCENT dla zamiennika",IF((L40=0)*AND(K40&lt;&gt;0),"cena dla niewłaściwego PRODUCENTA",IF((K40&lt;&gt;0)*AND(L40&lt;&gt;0)*AND(J40=0),"Uzupełnij pole PRODUCENT dla zamiennika","OK")))))</f>
        <v>Wprowadź kwotę dla oferowanego materiału</v>
      </c>
      <c r="U39" s="124"/>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24">
        <v>36</v>
      </c>
      <c r="B40" s="25" t="s">
        <v>161</v>
      </c>
      <c r="C40" s="25" t="s">
        <v>162</v>
      </c>
      <c r="D40" s="25" t="s">
        <v>158</v>
      </c>
      <c r="E40" s="37">
        <v>2</v>
      </c>
      <c r="F40" s="28" t="s">
        <v>159</v>
      </c>
      <c r="G40" s="37" t="s">
        <v>25</v>
      </c>
      <c r="H40" s="40" t="s">
        <v>152</v>
      </c>
      <c r="I40" s="38">
        <v>200000</v>
      </c>
      <c r="J40" s="39"/>
      <c r="K40" s="39"/>
      <c r="L40" s="32"/>
      <c r="M40" s="31"/>
      <c r="N40" s="33" t="s">
        <v>33</v>
      </c>
      <c r="O40" s="122"/>
      <c r="P40" s="123"/>
      <c r="Q40" s="108">
        <f>IF($P39=$Q$4,$L40*$O39,0)</f>
        <v>0</v>
      </c>
      <c r="R40" s="108">
        <f>IF($P39=R$4,$L40*$O39,0)</f>
        <v>0</v>
      </c>
      <c r="S40" s="108">
        <f>IF($P39=S$4,$L40*$O39,0)</f>
        <v>0</v>
      </c>
      <c r="T40" s="124"/>
      <c r="U40" s="124"/>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s="24">
        <v>37</v>
      </c>
      <c r="B41" s="25" t="s">
        <v>163</v>
      </c>
      <c r="C41" s="25" t="s">
        <v>164</v>
      </c>
      <c r="D41" s="25" t="s">
        <v>165</v>
      </c>
      <c r="E41" s="37">
        <v>2</v>
      </c>
      <c r="F41" s="28" t="s">
        <v>166</v>
      </c>
      <c r="G41" s="37" t="s">
        <v>25</v>
      </c>
      <c r="H41" s="40" t="s">
        <v>152</v>
      </c>
      <c r="I41" s="38">
        <v>200000</v>
      </c>
      <c r="J41" s="31" t="s">
        <v>131</v>
      </c>
      <c r="K41" s="39" t="s">
        <v>167</v>
      </c>
      <c r="L41" s="32"/>
      <c r="M41" s="31"/>
      <c r="N41" s="33" t="s">
        <v>30</v>
      </c>
      <c r="O41" s="122">
        <v>1</v>
      </c>
      <c r="P41" s="123">
        <v>3</v>
      </c>
      <c r="Q41" s="108">
        <f>IF($P41=$Q$4,$L41*$O41,0)</f>
        <v>0</v>
      </c>
      <c r="R41" s="108">
        <f>IF($P41=R$4,$L41*$O41,0)</f>
        <v>0</v>
      </c>
      <c r="S41" s="108">
        <f>IF($P41=S$4,$L41*$O41,0)</f>
        <v>0</v>
      </c>
      <c r="T41" s="124" t="str">
        <f>IF((L41&gt;0)*AND(L42&gt;0),"BŁĄD - Wprowadzono dwie wartości",IF((L41=0)*AND(L42=0),"Wprowadź kwotę dla oferowanego materiału",IF((L42&lt;&gt;0)*AND(K42=0),"Uzupełnij pola SYMBOL/PRODUCENT dla zamiennika",IF((L42=0)*AND(K42&lt;&gt;0),"cena dla niewłaściwego PRODUCENTA",IF((K42&lt;&gt;0)*AND(L42&lt;&gt;0)*AND(J42=0),"Uzupełnij pole PRODUCENT dla zamiennika","OK")))))</f>
        <v>Wprowadź kwotę dla oferowanego materiału</v>
      </c>
      <c r="U41" s="124"/>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s="24">
        <v>38</v>
      </c>
      <c r="B42" s="25" t="s">
        <v>168</v>
      </c>
      <c r="C42" s="25" t="s">
        <v>169</v>
      </c>
      <c r="D42" s="25" t="s">
        <v>170</v>
      </c>
      <c r="E42" s="37">
        <v>2</v>
      </c>
      <c r="F42" s="28" t="s">
        <v>166</v>
      </c>
      <c r="G42" s="37" t="s">
        <v>25</v>
      </c>
      <c r="H42" s="40" t="s">
        <v>152</v>
      </c>
      <c r="I42" s="38">
        <v>200000</v>
      </c>
      <c r="J42" s="39"/>
      <c r="K42" s="39"/>
      <c r="L42" s="32"/>
      <c r="M42" s="31"/>
      <c r="N42" s="33" t="s">
        <v>33</v>
      </c>
      <c r="O42" s="122"/>
      <c r="P42" s="123"/>
      <c r="Q42" s="108">
        <f>IF($P41=$Q$4,$L42*$O41,0)</f>
        <v>0</v>
      </c>
      <c r="R42" s="108">
        <f>IF($P41=R$4,$L42*$O41,0)</f>
        <v>0</v>
      </c>
      <c r="S42" s="108">
        <f>IF($P41=S$4,$L42*$O41,0)</f>
        <v>0</v>
      </c>
      <c r="T42" s="124"/>
      <c r="U42" s="124"/>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24">
        <v>39</v>
      </c>
      <c r="B43" s="25" t="s">
        <v>171</v>
      </c>
      <c r="C43" s="25" t="s">
        <v>172</v>
      </c>
      <c r="D43" s="25" t="s">
        <v>173</v>
      </c>
      <c r="E43" s="37">
        <v>2</v>
      </c>
      <c r="F43" s="28" t="s">
        <v>174</v>
      </c>
      <c r="G43" s="37" t="s">
        <v>25</v>
      </c>
      <c r="H43" s="40" t="s">
        <v>152</v>
      </c>
      <c r="I43" s="38">
        <v>200000</v>
      </c>
      <c r="J43" s="31" t="s">
        <v>131</v>
      </c>
      <c r="K43" s="39" t="s">
        <v>175</v>
      </c>
      <c r="L43" s="32"/>
      <c r="M43" s="31" t="s">
        <v>176</v>
      </c>
      <c r="N43" s="33" t="s">
        <v>30</v>
      </c>
      <c r="O43" s="122">
        <v>2</v>
      </c>
      <c r="P43" s="123">
        <v>2</v>
      </c>
      <c r="Q43" s="108">
        <f>IF($P43=$Q$4,$L43*$O43,0)</f>
        <v>0</v>
      </c>
      <c r="R43" s="108">
        <f>IF($P43=R$4,$L43*$O43,0)</f>
        <v>0</v>
      </c>
      <c r="S43" s="108">
        <f>IF($P43=S$4,$L43*$O43,0)</f>
        <v>0</v>
      </c>
      <c r="T43" s="124" t="str">
        <f>IF((L43&gt;0)*AND(L44&gt;0),"BŁĄD - Wprowadzono dwie wartości",IF((L43=0)*AND(L44=0),"Wprowadź kwotę dla oferowanego materiału",IF((L44&lt;&gt;0)*AND(K44=0),"Uzupełnij pola SYMBOL/PRODUCENT dla zamiennika",IF((L44=0)*AND(K44&lt;&gt;0),"cena dla niewłaściwego PRODUCENTA",IF((K44&lt;&gt;0)*AND(L44&lt;&gt;0)*AND(J44=0),"Uzupełnij pole PRODUCENT dla zamiennika","OK")))))</f>
        <v>Wprowadź kwotę dla oferowanego materiału</v>
      </c>
      <c r="U43" s="124"/>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24">
        <v>40</v>
      </c>
      <c r="B44" s="25" t="s">
        <v>177</v>
      </c>
      <c r="C44" s="25" t="s">
        <v>178</v>
      </c>
      <c r="D44" s="25" t="s">
        <v>173</v>
      </c>
      <c r="E44" s="37">
        <v>2</v>
      </c>
      <c r="F44" s="28" t="s">
        <v>174</v>
      </c>
      <c r="G44" s="37" t="s">
        <v>25</v>
      </c>
      <c r="H44" s="40" t="s">
        <v>152</v>
      </c>
      <c r="I44" s="38">
        <v>200000</v>
      </c>
      <c r="J44" s="39"/>
      <c r="K44" s="39"/>
      <c r="L44" s="32"/>
      <c r="M44" s="31" t="s">
        <v>176</v>
      </c>
      <c r="N44" s="33" t="s">
        <v>33</v>
      </c>
      <c r="O44" s="122"/>
      <c r="P44" s="123"/>
      <c r="Q44" s="108">
        <f>IF($P43=$Q$4,$L44*$O43,0)</f>
        <v>0</v>
      </c>
      <c r="R44" s="108">
        <f>IF($P43=R$4,$L44*$O43,0)</f>
        <v>0</v>
      </c>
      <c r="S44" s="108">
        <f>IF($P43=S$4,$L44*$O43,0)</f>
        <v>0</v>
      </c>
      <c r="T44" s="124"/>
      <c r="U44" s="12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s="24">
        <v>41</v>
      </c>
      <c r="B45" s="25" t="s">
        <v>179</v>
      </c>
      <c r="C45" s="25" t="s">
        <v>180</v>
      </c>
      <c r="D45" s="25" t="s">
        <v>181</v>
      </c>
      <c r="E45" s="37">
        <v>2</v>
      </c>
      <c r="F45" s="28" t="s">
        <v>24</v>
      </c>
      <c r="G45" s="37" t="s">
        <v>25</v>
      </c>
      <c r="H45" s="40" t="s">
        <v>182</v>
      </c>
      <c r="I45" s="38">
        <v>160000</v>
      </c>
      <c r="J45" s="31" t="s">
        <v>131</v>
      </c>
      <c r="K45" s="39" t="s">
        <v>183</v>
      </c>
      <c r="L45" s="32"/>
      <c r="M45" s="31"/>
      <c r="N45" s="33" t="s">
        <v>30</v>
      </c>
      <c r="O45" s="122">
        <v>3</v>
      </c>
      <c r="P45" s="123">
        <v>3</v>
      </c>
      <c r="Q45" s="108">
        <f>IF($P45=$Q$4,$L45*$O45,0)</f>
        <v>0</v>
      </c>
      <c r="R45" s="108">
        <f>IF($P45=R$4,$L45*$O45,0)</f>
        <v>0</v>
      </c>
      <c r="S45" s="108">
        <f>IF($P45=S$4,$L45*$O45,0)</f>
        <v>0</v>
      </c>
      <c r="T45" s="124" t="str">
        <f>IF((L45&gt;0)*AND(L46&gt;0),"BŁĄD - Wprowadzono dwie wartości",IF((L45=0)*AND(L46=0),"Wprowadź kwotę dla oferowanego materiału",IF((L46&lt;&gt;0)*AND(K46=0),"Uzupełnij pola SYMBOL/PRODUCENT dla zamiennika",IF((L46=0)*AND(K46&lt;&gt;0),"cena dla niewłaściwego PRODUCENTA",IF((K46&lt;&gt;0)*AND(L46&lt;&gt;0)*AND(J46=0),"Uzupełnij pole PRODUCENT dla zamiennika","OK")))))</f>
        <v>Wprowadź kwotę dla oferowanego materiału</v>
      </c>
      <c r="U45" s="124"/>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c r="A46" s="24">
        <v>42</v>
      </c>
      <c r="B46" s="25" t="s">
        <v>184</v>
      </c>
      <c r="C46" s="25" t="s">
        <v>185</v>
      </c>
      <c r="D46" s="25" t="s">
        <v>181</v>
      </c>
      <c r="E46" s="37">
        <v>2</v>
      </c>
      <c r="F46" s="28" t="s">
        <v>24</v>
      </c>
      <c r="G46" s="37" t="s">
        <v>25</v>
      </c>
      <c r="H46" s="40" t="s">
        <v>182</v>
      </c>
      <c r="I46" s="38">
        <v>160000</v>
      </c>
      <c r="J46" s="39"/>
      <c r="K46" s="39"/>
      <c r="L46" s="32"/>
      <c r="M46" s="31"/>
      <c r="N46" s="33" t="s">
        <v>33</v>
      </c>
      <c r="O46" s="122"/>
      <c r="P46" s="123"/>
      <c r="Q46" s="108">
        <f>IF($P45=$Q$4,$L46*$O45,0)</f>
        <v>0</v>
      </c>
      <c r="R46" s="108">
        <f>IF($P45=R$4,$L46*$O45,0)</f>
        <v>0</v>
      </c>
      <c r="S46" s="108">
        <f>IF($P45=S$4,$L46*$O45,0)</f>
        <v>0</v>
      </c>
      <c r="T46" s="124"/>
      <c r="U46" s="124"/>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24">
        <v>43</v>
      </c>
      <c r="B47" s="25" t="s">
        <v>186</v>
      </c>
      <c r="C47" s="25" t="s">
        <v>187</v>
      </c>
      <c r="D47" s="25" t="s">
        <v>188</v>
      </c>
      <c r="E47" s="27" t="s">
        <v>23</v>
      </c>
      <c r="F47" s="35" t="s">
        <v>24</v>
      </c>
      <c r="G47" s="27" t="s">
        <v>25</v>
      </c>
      <c r="H47" s="29" t="s">
        <v>189</v>
      </c>
      <c r="I47" s="30" t="s">
        <v>190</v>
      </c>
      <c r="J47" s="31" t="s">
        <v>131</v>
      </c>
      <c r="K47" s="31" t="s">
        <v>191</v>
      </c>
      <c r="L47" s="32"/>
      <c r="M47" s="31" t="s">
        <v>176</v>
      </c>
      <c r="N47" s="33" t="s">
        <v>30</v>
      </c>
      <c r="O47" s="122">
        <v>1</v>
      </c>
      <c r="P47" s="123">
        <v>3</v>
      </c>
      <c r="Q47" s="108">
        <f>IF($P47=$Q$4,$L47*$O47,0)</f>
        <v>0</v>
      </c>
      <c r="R47" s="108">
        <f>IF($P47=R$4,$L47*$O47,0)</f>
        <v>0</v>
      </c>
      <c r="S47" s="108">
        <f>IF($P47=S$4,$L47*$O47,0)</f>
        <v>0</v>
      </c>
      <c r="T47" s="124" t="str">
        <f>IF((L47&gt;0)*AND(L48&gt;0),"BŁĄD - Wprowadzono dwie wartości",IF((L47=0)*AND(L48=0),"Wprowadź kwotę dla oferowanego materiału",IF((L48&lt;&gt;0)*AND(K48=0),"Uzupełnij pola SYMBOL/PRODUCENT dla zamiennika",IF((L48=0)*AND(K48&lt;&gt;0),"cena dla niewłaściwego PRODUCENTA",IF((K48&lt;&gt;0)*AND(L48&lt;&gt;0)*AND(J48=0),"Uzupełnij pole PRODUCENT dla zamiennika","OK")))))</f>
        <v>Wprowadź kwotę dla oferowanego materiału</v>
      </c>
      <c r="U47" s="124"/>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c r="A48" s="24">
        <v>44</v>
      </c>
      <c r="B48" s="26" t="s">
        <v>192</v>
      </c>
      <c r="C48" s="25" t="s">
        <v>193</v>
      </c>
      <c r="D48" s="25" t="s">
        <v>188</v>
      </c>
      <c r="E48" s="27" t="s">
        <v>23</v>
      </c>
      <c r="F48" s="35" t="s">
        <v>24</v>
      </c>
      <c r="G48" s="27" t="s">
        <v>25</v>
      </c>
      <c r="H48" s="29" t="s">
        <v>189</v>
      </c>
      <c r="I48" s="30" t="s">
        <v>190</v>
      </c>
      <c r="J48" s="31"/>
      <c r="K48" s="31"/>
      <c r="L48" s="32"/>
      <c r="M48" s="31" t="s">
        <v>176</v>
      </c>
      <c r="N48" s="33" t="s">
        <v>33</v>
      </c>
      <c r="O48" s="122"/>
      <c r="P48" s="123"/>
      <c r="Q48" s="108">
        <f>IF($P47=$Q$4,$L48*$O47,0)</f>
        <v>0</v>
      </c>
      <c r="R48" s="108">
        <f>IF($P47=R$4,$L48*$O47,0)</f>
        <v>0</v>
      </c>
      <c r="S48" s="108">
        <f>IF($P47=S$4,$L48*$O47,0)</f>
        <v>0</v>
      </c>
      <c r="T48" s="124"/>
      <c r="U48" s="124"/>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24">
        <v>45</v>
      </c>
      <c r="B49" s="25" t="s">
        <v>194</v>
      </c>
      <c r="C49" s="25" t="s">
        <v>195</v>
      </c>
      <c r="D49" s="25" t="s">
        <v>196</v>
      </c>
      <c r="E49" s="27" t="s">
        <v>23</v>
      </c>
      <c r="F49" s="35" t="s">
        <v>24</v>
      </c>
      <c r="G49" s="27" t="s">
        <v>25</v>
      </c>
      <c r="H49" s="29" t="s">
        <v>197</v>
      </c>
      <c r="I49" s="30" t="s">
        <v>190</v>
      </c>
      <c r="J49" s="31" t="s">
        <v>131</v>
      </c>
      <c r="K49" s="31" t="s">
        <v>198</v>
      </c>
      <c r="L49" s="32"/>
      <c r="M49" s="31"/>
      <c r="N49" s="34" t="s">
        <v>30</v>
      </c>
      <c r="O49" s="122">
        <v>1</v>
      </c>
      <c r="P49" s="123">
        <v>3</v>
      </c>
      <c r="Q49" s="108">
        <f>IF($P49=$Q$4,$L49*$O49,0)</f>
        <v>0</v>
      </c>
      <c r="R49" s="108">
        <f>IF($P49=R$4,$L49*$O49,0)</f>
        <v>0</v>
      </c>
      <c r="S49" s="108">
        <f>IF($P49=S$4,$L49*$O49,0)</f>
        <v>0</v>
      </c>
      <c r="T49" s="124" t="str">
        <f>IF((L49&gt;0)*AND(L50&gt;0),"BŁĄD - Wprowadzono dwie wartości",IF((L49=0)*AND(L50=0),"Wprowadź kwotę dla oferowanego materiału",IF((L50&lt;&gt;0)*AND(K50=0),"Uzupełnij pola SYMBOL/PRODUCENT dla zamiennika",IF((L50=0)*AND(K50&lt;&gt;0),"cena dla niewłaściwego PRODUCENTA",IF((K50&lt;&gt;0)*AND(L50&lt;&gt;0)*AND(J50=0),"Uzupełnij pole PRODUCENT dla zamiennika","OK")))))</f>
        <v>Wprowadź kwotę dla oferowanego materiału</v>
      </c>
      <c r="U49" s="124"/>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c r="A50" s="24">
        <v>46</v>
      </c>
      <c r="B50" s="26" t="s">
        <v>199</v>
      </c>
      <c r="C50" s="25" t="s">
        <v>200</v>
      </c>
      <c r="D50" s="25" t="s">
        <v>196</v>
      </c>
      <c r="E50" s="27" t="s">
        <v>23</v>
      </c>
      <c r="F50" s="35" t="s">
        <v>24</v>
      </c>
      <c r="G50" s="27" t="s">
        <v>25</v>
      </c>
      <c r="H50" s="29" t="s">
        <v>197</v>
      </c>
      <c r="I50" s="30" t="s">
        <v>190</v>
      </c>
      <c r="J50" s="31"/>
      <c r="K50" s="31"/>
      <c r="L50" s="32"/>
      <c r="M50" s="31"/>
      <c r="N50" s="33" t="s">
        <v>33</v>
      </c>
      <c r="O50" s="122"/>
      <c r="P50" s="123"/>
      <c r="Q50" s="108">
        <f>IF($P49=$Q$4,$L50*$O49,0)</f>
        <v>0</v>
      </c>
      <c r="R50" s="108">
        <f>IF($P49=R$4,$L50*$O49,0)</f>
        <v>0</v>
      </c>
      <c r="S50" s="108">
        <f>IF($P49=S$4,$L50*$O49,0)</f>
        <v>0</v>
      </c>
      <c r="T50" s="124"/>
      <c r="U50" s="124"/>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c r="A51" s="24">
        <v>47</v>
      </c>
      <c r="B51" s="25" t="s">
        <v>201</v>
      </c>
      <c r="C51" s="25" t="s">
        <v>202</v>
      </c>
      <c r="D51" s="25" t="s">
        <v>203</v>
      </c>
      <c r="E51" s="27" t="s">
        <v>23</v>
      </c>
      <c r="F51" s="35" t="s">
        <v>24</v>
      </c>
      <c r="G51" s="27" t="s">
        <v>25</v>
      </c>
      <c r="H51" s="29" t="s">
        <v>204</v>
      </c>
      <c r="I51" s="30" t="s">
        <v>205</v>
      </c>
      <c r="J51" s="31" t="s">
        <v>131</v>
      </c>
      <c r="K51" s="31" t="s">
        <v>206</v>
      </c>
      <c r="L51" s="32"/>
      <c r="M51" s="31"/>
      <c r="N51" s="34" t="s">
        <v>30</v>
      </c>
      <c r="O51" s="122">
        <v>9</v>
      </c>
      <c r="P51" s="123">
        <v>2</v>
      </c>
      <c r="Q51" s="108">
        <f>IF($P51=$Q$4,$L51*$O51,0)</f>
        <v>0</v>
      </c>
      <c r="R51" s="108">
        <f>IF($P51=R$4,$L51*$O51,0)</f>
        <v>0</v>
      </c>
      <c r="S51" s="108">
        <f>IF($P51=S$4,$L51*$O51,0)</f>
        <v>0</v>
      </c>
      <c r="T51" s="124" t="str">
        <f>IF((L51&gt;0)*AND(L52&gt;0),"BŁĄD - Wprowadzono dwie wartości",IF((L51=0)*AND(L52=0),"Wprowadź kwotę dla oferowanego materiału",IF((L52&lt;&gt;0)*AND(K52=0),"Uzupełnij pola SYMBOL/PRODUCENT dla zamiennika",IF((L52=0)*AND(K52&lt;&gt;0),"cena dla niewłaściwego PRODUCENTA",IF((K52&lt;&gt;0)*AND(L52&lt;&gt;0)*AND(J52=0),"Uzupełnij pole PRODUCENT dla zamiennika","OK")))))</f>
        <v>Wprowadź kwotę dla oferowanego materiału</v>
      </c>
      <c r="U51" s="124"/>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c r="A52" s="24">
        <v>48</v>
      </c>
      <c r="B52" s="25" t="s">
        <v>207</v>
      </c>
      <c r="C52" s="25" t="s">
        <v>208</v>
      </c>
      <c r="D52" s="25" t="s">
        <v>203</v>
      </c>
      <c r="E52" s="27" t="s">
        <v>23</v>
      </c>
      <c r="F52" s="35" t="s">
        <v>24</v>
      </c>
      <c r="G52" s="27" t="s">
        <v>25</v>
      </c>
      <c r="H52" s="29" t="s">
        <v>204</v>
      </c>
      <c r="I52" s="30" t="s">
        <v>205</v>
      </c>
      <c r="J52" s="31"/>
      <c r="K52" s="31"/>
      <c r="L52" s="32"/>
      <c r="M52" s="31"/>
      <c r="N52" s="36" t="s">
        <v>33</v>
      </c>
      <c r="O52" s="122"/>
      <c r="P52" s="123"/>
      <c r="Q52" s="108">
        <f>IF($P51=$Q$4,$L52*$O51,0)</f>
        <v>0</v>
      </c>
      <c r="R52" s="108">
        <f>IF($P51=R$4,$L52*$O51,0)</f>
        <v>0</v>
      </c>
      <c r="S52" s="108">
        <f>IF($P51=S$4,$L52*$O51,0)</f>
        <v>0</v>
      </c>
      <c r="T52" s="124"/>
      <c r="U52" s="124"/>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s="24">
        <v>49</v>
      </c>
      <c r="B53" s="26" t="s">
        <v>209</v>
      </c>
      <c r="C53" s="25" t="s">
        <v>210</v>
      </c>
      <c r="D53" s="25" t="s">
        <v>211</v>
      </c>
      <c r="E53" s="27" t="s">
        <v>23</v>
      </c>
      <c r="F53" s="35" t="s">
        <v>24</v>
      </c>
      <c r="G53" s="37" t="s">
        <v>25</v>
      </c>
      <c r="H53" s="40" t="s">
        <v>212</v>
      </c>
      <c r="I53" s="38">
        <v>60000</v>
      </c>
      <c r="J53" s="31" t="s">
        <v>213</v>
      </c>
      <c r="K53" s="39" t="s">
        <v>214</v>
      </c>
      <c r="L53" s="32"/>
      <c r="M53" s="31"/>
      <c r="N53" s="34" t="s">
        <v>30</v>
      </c>
      <c r="O53" s="122">
        <v>11</v>
      </c>
      <c r="P53" s="123">
        <v>2</v>
      </c>
      <c r="Q53" s="108">
        <f>IF($P53=$Q$4,$L53*$O53,0)</f>
        <v>0</v>
      </c>
      <c r="R53" s="108">
        <f>IF($P53=R$4,$L53*$O53,0)</f>
        <v>0</v>
      </c>
      <c r="S53" s="108">
        <f>IF($P53=S$4,$L53*$O53,0)</f>
        <v>0</v>
      </c>
      <c r="T53" s="124" t="str">
        <f>IF((L53&gt;0)*AND(L54&gt;0),"BŁĄD - Wprowadzono dwie wartości",IF((L53=0)*AND(L54=0),"Wprowadź kwotę dla oferowanego materiału",IF((L54&lt;&gt;0)*AND(K54=0),"Uzupełnij pola SYMBOL/PRODUCENT dla zamiennika",IF((L54=0)*AND(K54&lt;&gt;0),"cena dla niewłaściwego PRODUCENTA",IF((K54&lt;&gt;0)*AND(L54&lt;&gt;0)*AND(J54=0),"Uzupełnij pole PRODUCENT dla zamiennika","OK")))))</f>
        <v>Wprowadź kwotę dla oferowanego materiału</v>
      </c>
      <c r="U53" s="124"/>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24">
        <v>50</v>
      </c>
      <c r="B54" s="41" t="s">
        <v>215</v>
      </c>
      <c r="C54" s="25" t="s">
        <v>216</v>
      </c>
      <c r="D54" s="25" t="s">
        <v>211</v>
      </c>
      <c r="E54" s="27" t="s">
        <v>23</v>
      </c>
      <c r="F54" s="35" t="s">
        <v>24</v>
      </c>
      <c r="G54" s="37" t="s">
        <v>25</v>
      </c>
      <c r="H54" s="40" t="s">
        <v>212</v>
      </c>
      <c r="I54" s="38">
        <v>60000</v>
      </c>
      <c r="J54" s="39"/>
      <c r="K54" s="39"/>
      <c r="L54" s="32"/>
      <c r="M54" s="31"/>
      <c r="N54" s="36" t="s">
        <v>33</v>
      </c>
      <c r="O54" s="122"/>
      <c r="P54" s="123"/>
      <c r="Q54" s="108">
        <f>IF($P53=$Q$4,$L54*$O53,0)</f>
        <v>0</v>
      </c>
      <c r="R54" s="108">
        <f>IF($P53=R$4,$L54*$O53,0)</f>
        <v>0</v>
      </c>
      <c r="S54" s="108">
        <f>IF($P53=S$4,$L54*$O53,0)</f>
        <v>0</v>
      </c>
      <c r="T54" s="124"/>
      <c r="U54" s="12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c r="A55" s="24">
        <v>51</v>
      </c>
      <c r="B55" s="25" t="s">
        <v>217</v>
      </c>
      <c r="C55" s="25" t="s">
        <v>218</v>
      </c>
      <c r="D55" s="26" t="s">
        <v>219</v>
      </c>
      <c r="E55" s="27" t="s">
        <v>23</v>
      </c>
      <c r="F55" s="35" t="s">
        <v>24</v>
      </c>
      <c r="G55" s="27" t="s">
        <v>25</v>
      </c>
      <c r="H55" s="29" t="s">
        <v>220</v>
      </c>
      <c r="I55" s="30" t="s">
        <v>123</v>
      </c>
      <c r="J55" s="42" t="s">
        <v>213</v>
      </c>
      <c r="K55" s="42" t="s">
        <v>221</v>
      </c>
      <c r="L55" s="32"/>
      <c r="M55" s="31"/>
      <c r="N55" s="34" t="s">
        <v>30</v>
      </c>
      <c r="O55" s="122">
        <v>9</v>
      </c>
      <c r="P55" s="123">
        <v>2</v>
      </c>
      <c r="Q55" s="108">
        <f>IF($P55=$Q$4,$L55*$O55,0)</f>
        <v>0</v>
      </c>
      <c r="R55" s="108">
        <f>IF($P55=R$4,$L55*$O55,0)</f>
        <v>0</v>
      </c>
      <c r="S55" s="108">
        <f>IF($P55=S$4,$L55*$O55,0)</f>
        <v>0</v>
      </c>
      <c r="T55" s="124" t="str">
        <f>IF((L55&gt;0)*AND(L56&gt;0),"BŁĄD - Wprowadzono dwie wartości",IF((L55=0)*AND(L56=0),"Wprowadź kwotę dla oferowanego materiału",IF((L56&lt;&gt;0)*AND(K56=0),"Uzupełnij pola SYMBOL/PRODUCENT dla zamiennika",IF((L56=0)*AND(K56&lt;&gt;0),"cena dla niewłaściwego PRODUCENTA",IF((K56&lt;&gt;0)*AND(L56&lt;&gt;0)*AND(J56=0),"Uzupełnij pole PRODUCENT dla zamiennika","OK")))))</f>
        <v>Wprowadź kwotę dla oferowanego materiału</v>
      </c>
      <c r="U55" s="124"/>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c r="A56" s="24">
        <v>52</v>
      </c>
      <c r="B56" s="25" t="s">
        <v>222</v>
      </c>
      <c r="C56" s="25" t="s">
        <v>223</v>
      </c>
      <c r="D56" s="26" t="s">
        <v>219</v>
      </c>
      <c r="E56" s="27" t="s">
        <v>23</v>
      </c>
      <c r="F56" s="35" t="s">
        <v>24</v>
      </c>
      <c r="G56" s="27" t="s">
        <v>25</v>
      </c>
      <c r="H56" s="29" t="s">
        <v>220</v>
      </c>
      <c r="I56" s="30" t="s">
        <v>123</v>
      </c>
      <c r="J56" s="42"/>
      <c r="K56" s="42"/>
      <c r="L56" s="32"/>
      <c r="M56" s="31"/>
      <c r="N56" s="36" t="s">
        <v>33</v>
      </c>
      <c r="O56" s="122"/>
      <c r="P56" s="123"/>
      <c r="Q56" s="108">
        <f>IF($P55=$Q$4,$L56*$O55,0)</f>
        <v>0</v>
      </c>
      <c r="R56" s="108">
        <f>IF($P55=R$4,$L56*$O55,0)</f>
        <v>0</v>
      </c>
      <c r="S56" s="108">
        <f>IF($P55=S$4,$L56*$O55,0)</f>
        <v>0</v>
      </c>
      <c r="T56" s="124"/>
      <c r="U56" s="124"/>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c r="A57" s="24">
        <v>53</v>
      </c>
      <c r="B57" s="25" t="s">
        <v>224</v>
      </c>
      <c r="C57" s="25" t="s">
        <v>225</v>
      </c>
      <c r="D57" s="26" t="s">
        <v>226</v>
      </c>
      <c r="E57" s="27" t="s">
        <v>23</v>
      </c>
      <c r="F57" s="35" t="s">
        <v>37</v>
      </c>
      <c r="G57" s="27" t="s">
        <v>25</v>
      </c>
      <c r="H57" s="29" t="s">
        <v>220</v>
      </c>
      <c r="I57" s="30" t="s">
        <v>123</v>
      </c>
      <c r="J57" s="42" t="s">
        <v>213</v>
      </c>
      <c r="K57" s="42" t="s">
        <v>227</v>
      </c>
      <c r="L57" s="32"/>
      <c r="M57" s="31"/>
      <c r="N57" s="34" t="s">
        <v>30</v>
      </c>
      <c r="O57" s="122">
        <v>1</v>
      </c>
      <c r="P57" s="123">
        <v>3</v>
      </c>
      <c r="Q57" s="108">
        <f>IF($P57=$Q$4,$L57*$O57,0)</f>
        <v>0</v>
      </c>
      <c r="R57" s="108">
        <f>IF($P57=R$4,$L57*$O57,0)</f>
        <v>0</v>
      </c>
      <c r="S57" s="108">
        <f>IF($P57=S$4,$L57*$O57,0)</f>
        <v>0</v>
      </c>
      <c r="T57" s="124" t="str">
        <f>IF((L57&gt;0)*AND(L58&gt;0),"BŁĄD - Wprowadzono dwie wartości",IF((L57=0)*AND(L58=0),"Wprowadź kwotę dla oferowanego materiału",IF((L58&lt;&gt;0)*AND(K58=0),"Uzupełnij pola SYMBOL/PRODUCENT dla zamiennika",IF((L58=0)*AND(K58&lt;&gt;0),"cena dla niewłaściwego PRODUCENTA",IF((K58&lt;&gt;0)*AND(L58&lt;&gt;0)*AND(J58=0),"Uzupełnij pole PRODUCENT dla zamiennika","OK")))))</f>
        <v>Wprowadź kwotę dla oferowanego materiału</v>
      </c>
      <c r="U57" s="124"/>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c r="A58" s="24">
        <v>54</v>
      </c>
      <c r="B58" s="25" t="s">
        <v>228</v>
      </c>
      <c r="C58" s="25" t="s">
        <v>229</v>
      </c>
      <c r="D58" s="26" t="s">
        <v>226</v>
      </c>
      <c r="E58" s="27" t="s">
        <v>23</v>
      </c>
      <c r="F58" s="35" t="s">
        <v>37</v>
      </c>
      <c r="G58" s="27" t="s">
        <v>25</v>
      </c>
      <c r="H58" s="29" t="s">
        <v>220</v>
      </c>
      <c r="I58" s="30" t="s">
        <v>123</v>
      </c>
      <c r="J58" s="42"/>
      <c r="K58" s="42"/>
      <c r="L58" s="32"/>
      <c r="M58" s="31"/>
      <c r="N58" s="36" t="s">
        <v>33</v>
      </c>
      <c r="O58" s="122"/>
      <c r="P58" s="123"/>
      <c r="Q58" s="108">
        <f>IF($P57=$Q$4,$L58*$O57,0)</f>
        <v>0</v>
      </c>
      <c r="R58" s="108">
        <f>IF($P57=R$4,$L58*$O57,0)</f>
        <v>0</v>
      </c>
      <c r="S58" s="108">
        <f>IF($P57=S$4,$L58*$O57,0)</f>
        <v>0</v>
      </c>
      <c r="T58" s="124"/>
      <c r="U58" s="124"/>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c r="A59" s="24">
        <v>55</v>
      </c>
      <c r="B59" s="26" t="s">
        <v>230</v>
      </c>
      <c r="C59" s="25" t="s">
        <v>231</v>
      </c>
      <c r="D59" s="26" t="s">
        <v>232</v>
      </c>
      <c r="E59" s="27" t="s">
        <v>23</v>
      </c>
      <c r="F59" s="35" t="s">
        <v>24</v>
      </c>
      <c r="G59" s="27" t="s">
        <v>25</v>
      </c>
      <c r="H59" s="29" t="s">
        <v>233</v>
      </c>
      <c r="I59" s="30" t="s">
        <v>123</v>
      </c>
      <c r="J59" s="42" t="s">
        <v>213</v>
      </c>
      <c r="K59" s="42" t="s">
        <v>234</v>
      </c>
      <c r="L59" s="32"/>
      <c r="M59" s="34"/>
      <c r="N59" s="43" t="s">
        <v>30</v>
      </c>
      <c r="O59" s="122">
        <v>7</v>
      </c>
      <c r="P59" s="123">
        <v>3</v>
      </c>
      <c r="Q59" s="108">
        <f>IF($P59=$Q$4,$L59*$O59,0)</f>
        <v>0</v>
      </c>
      <c r="R59" s="108">
        <f>IF($P59=R$4,$L59*$O59,0)</f>
        <v>0</v>
      </c>
      <c r="S59" s="108">
        <f>IF($P59=S$4,$L59*$O59,0)</f>
        <v>0</v>
      </c>
      <c r="T59" s="124" t="str">
        <f>IF((L59&gt;0)*AND(L60&gt;0),"BŁĄD - Wprowadzono dwie wartości",IF((L59=0)*AND(L60=0),"Wprowadź kwotę dla oferowanego materiału",IF((L60&lt;&gt;0)*AND(K60=0),"Uzupełnij pola SYMBOL/PRODUCENT dla zamiennika",IF((L60=0)*AND(K60&lt;&gt;0),"cena dla niewłaściwego PRODUCENTA",IF((K60&lt;&gt;0)*AND(L60&lt;&gt;0)*AND(J60=0),"Uzupełnij pole PRODUCENT dla zamiennika","OK")))))</f>
        <v>Wprowadź kwotę dla oferowanego materiału</v>
      </c>
      <c r="U59" s="124"/>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c r="A60" s="24">
        <v>56</v>
      </c>
      <c r="B60" s="25" t="s">
        <v>235</v>
      </c>
      <c r="C60" s="25" t="s">
        <v>236</v>
      </c>
      <c r="D60" s="26" t="s">
        <v>232</v>
      </c>
      <c r="E60" s="27" t="s">
        <v>23</v>
      </c>
      <c r="F60" s="35" t="s">
        <v>24</v>
      </c>
      <c r="G60" s="27" t="s">
        <v>25</v>
      </c>
      <c r="H60" s="29" t="s">
        <v>233</v>
      </c>
      <c r="I60" s="30" t="s">
        <v>123</v>
      </c>
      <c r="J60" s="42"/>
      <c r="K60" s="42"/>
      <c r="L60" s="32"/>
      <c r="M60" s="34"/>
      <c r="N60" s="43" t="s">
        <v>33</v>
      </c>
      <c r="O60" s="122"/>
      <c r="P60" s="123"/>
      <c r="Q60" s="108">
        <f>IF($P59=$Q$4,$L60*$O59,0)</f>
        <v>0</v>
      </c>
      <c r="R60" s="108">
        <f>IF($P59=R$4,$L60*$O59,0)</f>
        <v>0</v>
      </c>
      <c r="S60" s="108">
        <f>IF($P59=S$4,$L60*$O59,0)</f>
        <v>0</v>
      </c>
      <c r="T60" s="124"/>
      <c r="U60" s="124"/>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24">
        <v>57</v>
      </c>
      <c r="B61" s="26" t="s">
        <v>237</v>
      </c>
      <c r="C61" s="25" t="s">
        <v>238</v>
      </c>
      <c r="D61" s="26" t="s">
        <v>238</v>
      </c>
      <c r="E61" s="27" t="s">
        <v>23</v>
      </c>
      <c r="F61" s="35" t="s">
        <v>37</v>
      </c>
      <c r="G61" s="27" t="s">
        <v>25</v>
      </c>
      <c r="H61" s="29" t="s">
        <v>233</v>
      </c>
      <c r="I61" s="30" t="s">
        <v>123</v>
      </c>
      <c r="J61" s="42" t="s">
        <v>213</v>
      </c>
      <c r="K61" s="42" t="s">
        <v>239</v>
      </c>
      <c r="L61" s="32"/>
      <c r="M61" s="31"/>
      <c r="N61" s="33" t="s">
        <v>30</v>
      </c>
      <c r="O61" s="122">
        <v>1</v>
      </c>
      <c r="P61" s="123">
        <v>3</v>
      </c>
      <c r="Q61" s="108">
        <f>IF($P61=$Q$4,$L61*$O61,0)</f>
        <v>0</v>
      </c>
      <c r="R61" s="108">
        <f>IF($P61=R$4,$L61*$O61,0)</f>
        <v>0</v>
      </c>
      <c r="S61" s="108">
        <f>IF($P61=S$4,$L61*$O61,0)</f>
        <v>0</v>
      </c>
      <c r="T61" s="124" t="str">
        <f>IF((L61&gt;0)*AND(L62&gt;0),"BŁĄD - Wprowadzono dwie wartości",IF((L61=0)*AND(L62=0),"Wprowadź kwotę dla oferowanego materiału",IF((L62&lt;&gt;0)*AND(K62=0),"Uzupełnij pola SYMBOL/PRODUCENT dla zamiennika",IF((L62=0)*AND(K62&lt;&gt;0),"cena dla niewłaściwego PRODUCENTA",IF((K62&lt;&gt;0)*AND(L62&lt;&gt;0)*AND(J62=0),"Uzupełnij pole PRODUCENT dla zamiennika","OK")))))</f>
        <v>Wprowadź kwotę dla oferowanego materiału</v>
      </c>
      <c r="U61" s="124"/>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c r="A62" s="24">
        <v>58</v>
      </c>
      <c r="B62" s="26" t="s">
        <v>240</v>
      </c>
      <c r="C62" s="25" t="s">
        <v>241</v>
      </c>
      <c r="D62" s="26" t="s">
        <v>238</v>
      </c>
      <c r="E62" s="27" t="s">
        <v>23</v>
      </c>
      <c r="F62" s="35" t="s">
        <v>37</v>
      </c>
      <c r="G62" s="27" t="s">
        <v>25</v>
      </c>
      <c r="H62" s="29" t="s">
        <v>233</v>
      </c>
      <c r="I62" s="30" t="s">
        <v>123</v>
      </c>
      <c r="J62" s="42"/>
      <c r="K62" s="42"/>
      <c r="L62" s="32"/>
      <c r="M62" s="31"/>
      <c r="N62" s="36" t="s">
        <v>33</v>
      </c>
      <c r="O62" s="122"/>
      <c r="P62" s="123"/>
      <c r="Q62" s="108">
        <f>IF($P61=$Q$4,$L62*$O61,0)</f>
        <v>0</v>
      </c>
      <c r="R62" s="108">
        <f>IF($P61=R$4,$L62*$O61,0)</f>
        <v>0</v>
      </c>
      <c r="S62" s="108">
        <f>IF($P61=S$4,$L62*$O61,0)</f>
        <v>0</v>
      </c>
      <c r="T62" s="124"/>
      <c r="U62" s="124"/>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0.25" customHeight="1">
      <c r="A63" s="24">
        <v>59</v>
      </c>
      <c r="B63" s="25" t="s">
        <v>242</v>
      </c>
      <c r="C63" s="25" t="s">
        <v>243</v>
      </c>
      <c r="D63" s="26" t="s">
        <v>244</v>
      </c>
      <c r="E63" s="27" t="s">
        <v>23</v>
      </c>
      <c r="F63" s="35" t="s">
        <v>37</v>
      </c>
      <c r="G63" s="27" t="s">
        <v>25</v>
      </c>
      <c r="H63" s="29" t="s">
        <v>245</v>
      </c>
      <c r="I63" s="30" t="s">
        <v>246</v>
      </c>
      <c r="J63" s="42" t="s">
        <v>213</v>
      </c>
      <c r="K63" s="42" t="s">
        <v>247</v>
      </c>
      <c r="L63" s="32"/>
      <c r="M63" s="31"/>
      <c r="N63" s="33" t="s">
        <v>30</v>
      </c>
      <c r="O63" s="122">
        <v>1</v>
      </c>
      <c r="P63" s="123">
        <v>3</v>
      </c>
      <c r="Q63" s="108">
        <f>IF($P63=$Q$4,$L63*$O63,0)</f>
        <v>0</v>
      </c>
      <c r="R63" s="108">
        <f>IF($P63=R$4,$L63*$O63,0)</f>
        <v>0</v>
      </c>
      <c r="S63" s="108">
        <f>IF($P63=S$4,$L63*$O63,0)</f>
        <v>0</v>
      </c>
      <c r="T63" s="124" t="str">
        <f>IF((L63&gt;0)*AND(L64&gt;0),"BŁĄD - Wprowadzono dwie wartości",IF((L63=0)*AND(L64=0),"Wprowadź kwotę dla oferowanego materiału",IF((L64&lt;&gt;0)*AND(K64=0),"Uzupełnij pola SYMBOL/PRODUCENT dla zamiennika",IF((L64=0)*AND(K64&lt;&gt;0),"cena dla niewłaściwego PRODUCENTA",IF((K64&lt;&gt;0)*AND(L64&lt;&gt;0)*AND(J64=0),"Uzupełnij pole PRODUCENT dla zamiennika","OK")))))</f>
        <v>Wprowadź kwotę dla oferowanego materiału</v>
      </c>
      <c r="U63" s="124"/>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0.25" customHeight="1">
      <c r="A64" s="24">
        <v>60</v>
      </c>
      <c r="B64" s="25" t="s">
        <v>248</v>
      </c>
      <c r="C64" s="25" t="s">
        <v>249</v>
      </c>
      <c r="D64" s="26" t="s">
        <v>244</v>
      </c>
      <c r="E64" s="27" t="s">
        <v>23</v>
      </c>
      <c r="F64" s="35" t="s">
        <v>37</v>
      </c>
      <c r="G64" s="27" t="s">
        <v>25</v>
      </c>
      <c r="H64" s="29" t="s">
        <v>245</v>
      </c>
      <c r="I64" s="30" t="s">
        <v>246</v>
      </c>
      <c r="J64" s="42"/>
      <c r="K64" s="42"/>
      <c r="L64" s="32"/>
      <c r="M64" s="31"/>
      <c r="N64" s="33" t="s">
        <v>33</v>
      </c>
      <c r="O64" s="122"/>
      <c r="P64" s="123"/>
      <c r="Q64" s="108">
        <f>IF($P63=$Q$4,$L64*$O63,0)</f>
        <v>0</v>
      </c>
      <c r="R64" s="108">
        <f>IF($P63=R$4,$L64*$O63,0)</f>
        <v>0</v>
      </c>
      <c r="S64" s="108">
        <f>IF($P63=S$4,$L64*$O63,0)</f>
        <v>0</v>
      </c>
      <c r="T64" s="124"/>
      <c r="U64" s="12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c r="A65" s="24">
        <v>61</v>
      </c>
      <c r="B65" s="25" t="s">
        <v>250</v>
      </c>
      <c r="C65" s="25" t="s">
        <v>251</v>
      </c>
      <c r="D65" s="26" t="s">
        <v>252</v>
      </c>
      <c r="E65" s="27" t="s">
        <v>23</v>
      </c>
      <c r="F65" s="35" t="s">
        <v>24</v>
      </c>
      <c r="G65" s="27" t="s">
        <v>25</v>
      </c>
      <c r="H65" s="29" t="s">
        <v>253</v>
      </c>
      <c r="I65" s="30" t="s">
        <v>47</v>
      </c>
      <c r="J65" s="42" t="s">
        <v>213</v>
      </c>
      <c r="K65" s="42" t="s">
        <v>254</v>
      </c>
      <c r="L65" s="32"/>
      <c r="M65" s="31"/>
      <c r="N65" s="33" t="s">
        <v>30</v>
      </c>
      <c r="O65" s="122">
        <v>1</v>
      </c>
      <c r="P65" s="123">
        <v>3</v>
      </c>
      <c r="Q65" s="108">
        <f>IF($P65=$Q$4,$L65*$O65,0)</f>
        <v>0</v>
      </c>
      <c r="R65" s="108">
        <f>IF($P65=R$4,$L65*$O65,0)</f>
        <v>0</v>
      </c>
      <c r="S65" s="108">
        <f>IF($P65=S$4,$L65*$O65,0)</f>
        <v>0</v>
      </c>
      <c r="T65" s="124" t="str">
        <f>IF((L65&gt;0)*AND(L66&gt;0),"BŁĄD - Wprowadzono dwie wartości",IF((L65=0)*AND(L66=0),"Wprowadź kwotę dla oferowanego materiału",IF((L66&lt;&gt;0)*AND(K66=0),"Uzupełnij pola SYMBOL/PRODUCENT dla zamiennika",IF((L66=0)*AND(K66&lt;&gt;0),"cena dla niewłaściwego PRODUCENTA",IF((K66&lt;&gt;0)*AND(L66&lt;&gt;0)*AND(J66=0),"Uzupełnij pole PRODUCENT dla zamiennika","OK")))))</f>
        <v>Wprowadź kwotę dla oferowanego materiału</v>
      </c>
      <c r="U65" s="124"/>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c r="A66" s="24">
        <v>62</v>
      </c>
      <c r="B66" s="25" t="s">
        <v>255</v>
      </c>
      <c r="C66" s="25" t="s">
        <v>256</v>
      </c>
      <c r="D66" s="26" t="s">
        <v>252</v>
      </c>
      <c r="E66" s="27" t="s">
        <v>23</v>
      </c>
      <c r="F66" s="35" t="s">
        <v>24</v>
      </c>
      <c r="G66" s="27" t="s">
        <v>25</v>
      </c>
      <c r="H66" s="29" t="s">
        <v>253</v>
      </c>
      <c r="I66" s="30" t="s">
        <v>47</v>
      </c>
      <c r="J66" s="42"/>
      <c r="K66" s="42"/>
      <c r="L66" s="32"/>
      <c r="M66" s="31"/>
      <c r="N66" s="33" t="s">
        <v>33</v>
      </c>
      <c r="O66" s="122"/>
      <c r="P66" s="123"/>
      <c r="Q66" s="108">
        <f>IF($P65=$Q$4,$L66*$O65,0)</f>
        <v>0</v>
      </c>
      <c r="R66" s="108">
        <f>IF($P65=R$4,$L66*$O65,0)</f>
        <v>0</v>
      </c>
      <c r="S66" s="108">
        <f>IF($P65=S$4,$L66*$O65,0)</f>
        <v>0</v>
      </c>
      <c r="T66" s="124"/>
      <c r="U66" s="124"/>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c r="A67" s="24">
        <v>63</v>
      </c>
      <c r="B67" s="25" t="s">
        <v>257</v>
      </c>
      <c r="C67" s="25" t="s">
        <v>258</v>
      </c>
      <c r="D67" s="26" t="s">
        <v>259</v>
      </c>
      <c r="E67" s="27" t="s">
        <v>23</v>
      </c>
      <c r="F67" s="35" t="s">
        <v>24</v>
      </c>
      <c r="G67" s="27" t="s">
        <v>25</v>
      </c>
      <c r="H67" s="29" t="s">
        <v>260</v>
      </c>
      <c r="I67" s="30" t="s">
        <v>27</v>
      </c>
      <c r="J67" s="42" t="s">
        <v>213</v>
      </c>
      <c r="K67" s="42" t="s">
        <v>261</v>
      </c>
      <c r="L67" s="32"/>
      <c r="M67" s="31"/>
      <c r="N67" s="33" t="s">
        <v>30</v>
      </c>
      <c r="O67" s="122">
        <v>1</v>
      </c>
      <c r="P67" s="123">
        <v>3</v>
      </c>
      <c r="Q67" s="108">
        <f>IF($P67=$Q$4,$L67*$O67,0)</f>
        <v>0</v>
      </c>
      <c r="R67" s="108">
        <f>IF($P67=R$4,$L67*$O67,0)</f>
        <v>0</v>
      </c>
      <c r="S67" s="108">
        <f>IF($P67=S$4,$L67*$O67,0)</f>
        <v>0</v>
      </c>
      <c r="T67" s="124" t="str">
        <f>IF((L67&gt;0)*AND(L68&gt;0),"BŁĄD - Wprowadzono dwie wartości",IF((L67=0)*AND(L68=0),"Wprowadź kwotę dla oferowanego materiału",IF((L68&lt;&gt;0)*AND(K68=0),"Uzupełnij pola SYMBOL/PRODUCENT dla zamiennika",IF((L68=0)*AND(K68&lt;&gt;0),"cena dla niewłaściwego PRODUCENTA",IF((K68&lt;&gt;0)*AND(L68&lt;&gt;0)*AND(J68=0),"Uzupełnij pole PRODUCENT dla zamiennika","OK")))))</f>
        <v>Wprowadź kwotę dla oferowanego materiału</v>
      </c>
      <c r="U67" s="124"/>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c r="A68" s="24">
        <v>64</v>
      </c>
      <c r="B68" s="25" t="s">
        <v>262</v>
      </c>
      <c r="C68" s="25" t="s">
        <v>263</v>
      </c>
      <c r="D68" s="26" t="s">
        <v>259</v>
      </c>
      <c r="E68" s="27" t="s">
        <v>23</v>
      </c>
      <c r="F68" s="35" t="s">
        <v>24</v>
      </c>
      <c r="G68" s="27" t="s">
        <v>25</v>
      </c>
      <c r="H68" s="29" t="s">
        <v>260</v>
      </c>
      <c r="I68" s="30" t="s">
        <v>27</v>
      </c>
      <c r="J68" s="42"/>
      <c r="K68" s="42"/>
      <c r="L68" s="32"/>
      <c r="M68" s="31"/>
      <c r="N68" s="34" t="s">
        <v>33</v>
      </c>
      <c r="O68" s="122"/>
      <c r="P68" s="123"/>
      <c r="Q68" s="108">
        <f>IF($P67=$Q$4,$L68*$O67,0)</f>
        <v>0</v>
      </c>
      <c r="R68" s="108">
        <f>IF($P67=R$4,$L68*$O67,0)</f>
        <v>0</v>
      </c>
      <c r="S68" s="108">
        <f>IF($P67=S$4,$L68*$O67,0)</f>
        <v>0</v>
      </c>
      <c r="T68" s="124"/>
      <c r="U68" s="124"/>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24">
        <v>65</v>
      </c>
      <c r="B69" s="25" t="s">
        <v>264</v>
      </c>
      <c r="C69" s="25" t="s">
        <v>265</v>
      </c>
      <c r="D69" s="25" t="s">
        <v>266</v>
      </c>
      <c r="E69" s="27" t="s">
        <v>23</v>
      </c>
      <c r="F69" s="35" t="s">
        <v>24</v>
      </c>
      <c r="G69" s="27" t="s">
        <v>25</v>
      </c>
      <c r="H69" s="29" t="s">
        <v>267</v>
      </c>
      <c r="I69" s="30" t="s">
        <v>27</v>
      </c>
      <c r="J69" s="42" t="s">
        <v>213</v>
      </c>
      <c r="K69" s="42" t="s">
        <v>268</v>
      </c>
      <c r="L69" s="32"/>
      <c r="M69" s="31"/>
      <c r="N69" s="33" t="s">
        <v>30</v>
      </c>
      <c r="O69" s="122">
        <v>3</v>
      </c>
      <c r="P69" s="123">
        <v>3</v>
      </c>
      <c r="Q69" s="108">
        <f>IF($P69=$Q$4,$L69*$O69,0)</f>
        <v>0</v>
      </c>
      <c r="R69" s="108">
        <f>IF($P69=R$4,$L69*$O69,0)</f>
        <v>0</v>
      </c>
      <c r="S69" s="108">
        <f>IF($P69=S$4,$L69*$O69,0)</f>
        <v>0</v>
      </c>
      <c r="T69" s="124" t="str">
        <f>IF((L69&gt;0)*AND(L70&gt;0),"BŁĄD - Wprowadzono dwie wartości",IF((L69=0)*AND(L70=0),"Wprowadź kwotę dla oferowanego materiału",IF((L70&lt;&gt;0)*AND(K70=0),"Uzupełnij pola SYMBOL/PRODUCENT dla zamiennika",IF((L70=0)*AND(K70&lt;&gt;0),"cena dla niewłaściwego PRODUCENTA",IF((K70&lt;&gt;0)*AND(L70&lt;&gt;0)*AND(J70=0),"Uzupełnij pole PRODUCENT dla zamiennika","OK")))))</f>
        <v>Wprowadź kwotę dla oferowanego materiału</v>
      </c>
      <c r="U69" s="124"/>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24">
        <v>66</v>
      </c>
      <c r="B70" s="25" t="s">
        <v>269</v>
      </c>
      <c r="C70" s="25" t="s">
        <v>270</v>
      </c>
      <c r="D70" s="25" t="s">
        <v>266</v>
      </c>
      <c r="E70" s="27" t="s">
        <v>23</v>
      </c>
      <c r="F70" s="35" t="s">
        <v>24</v>
      </c>
      <c r="G70" s="27" t="s">
        <v>25</v>
      </c>
      <c r="H70" s="29" t="s">
        <v>267</v>
      </c>
      <c r="I70" s="30" t="s">
        <v>27</v>
      </c>
      <c r="J70" s="42"/>
      <c r="K70" s="42"/>
      <c r="L70" s="32"/>
      <c r="M70" s="31"/>
      <c r="N70" s="34" t="s">
        <v>33</v>
      </c>
      <c r="O70" s="122"/>
      <c r="P70" s="123"/>
      <c r="Q70" s="108">
        <f>IF($P69=$Q$4,$L70*$O69,0)</f>
        <v>0</v>
      </c>
      <c r="R70" s="108">
        <f>IF($P69=R$4,$L70*$O69,0)</f>
        <v>0</v>
      </c>
      <c r="S70" s="108">
        <f>IF($P69=S$4,$L70*$O69,0)</f>
        <v>0</v>
      </c>
      <c r="T70" s="124"/>
      <c r="U70" s="124"/>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ustomHeight="1">
      <c r="A71" s="24">
        <v>67</v>
      </c>
      <c r="B71" s="26" t="s">
        <v>271</v>
      </c>
      <c r="C71" s="25" t="s">
        <v>272</v>
      </c>
      <c r="D71" s="26" t="s">
        <v>273</v>
      </c>
      <c r="E71" s="27" t="s">
        <v>23</v>
      </c>
      <c r="F71" s="35" t="s">
        <v>24</v>
      </c>
      <c r="G71" s="27" t="s">
        <v>25</v>
      </c>
      <c r="H71" s="29" t="s">
        <v>274</v>
      </c>
      <c r="I71" s="30" t="s">
        <v>27</v>
      </c>
      <c r="J71" s="42" t="s">
        <v>213</v>
      </c>
      <c r="K71" s="42" t="s">
        <v>275</v>
      </c>
      <c r="L71" s="32"/>
      <c r="M71" s="31"/>
      <c r="N71" s="33" t="s">
        <v>30</v>
      </c>
      <c r="O71" s="122">
        <v>2</v>
      </c>
      <c r="P71" s="123">
        <v>3</v>
      </c>
      <c r="Q71" s="108">
        <f>IF($P71=$Q$4,$L71*$O71,0)</f>
        <v>0</v>
      </c>
      <c r="R71" s="108">
        <f>IF($P71=R$4,$L71*$O71,0)</f>
        <v>0</v>
      </c>
      <c r="S71" s="108">
        <f>IF($P71=S$4,$L71*$O71,0)</f>
        <v>0</v>
      </c>
      <c r="T71" s="124" t="str">
        <f>IF((L71&gt;0)*AND(L72&gt;0),"BŁĄD - Wprowadzono dwie wartości",IF((L71=0)*AND(L72=0),"Wprowadź kwotę dla oferowanego materiału",IF((L72&lt;&gt;0)*AND(K72=0),"Uzupełnij pola SYMBOL/PRODUCENT dla zamiennika",IF((L72=0)*AND(K72&lt;&gt;0),"cena dla niewłaściwego PRODUCENTA",IF((K72&lt;&gt;0)*AND(L72&lt;&gt;0)*AND(J72=0),"Uzupełnij pole PRODUCENT dla zamiennika","OK")))))</f>
        <v>Wprowadź kwotę dla oferowanego materiału</v>
      </c>
      <c r="U71" s="124"/>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ustomHeight="1">
      <c r="A72" s="24">
        <v>68</v>
      </c>
      <c r="B72" s="25" t="s">
        <v>276</v>
      </c>
      <c r="C72" s="25" t="s">
        <v>277</v>
      </c>
      <c r="D72" s="26" t="s">
        <v>273</v>
      </c>
      <c r="E72" s="27" t="s">
        <v>23</v>
      </c>
      <c r="F72" s="35" t="s">
        <v>24</v>
      </c>
      <c r="G72" s="27" t="s">
        <v>25</v>
      </c>
      <c r="H72" s="29" t="s">
        <v>274</v>
      </c>
      <c r="I72" s="30" t="s">
        <v>27</v>
      </c>
      <c r="J72" s="42"/>
      <c r="K72" s="42"/>
      <c r="L72" s="32"/>
      <c r="M72" s="31"/>
      <c r="N72" s="34" t="s">
        <v>33</v>
      </c>
      <c r="O72" s="122"/>
      <c r="P72" s="123"/>
      <c r="Q72" s="108">
        <f>IF($P71=$Q$4,$L72*$O71,0)</f>
        <v>0</v>
      </c>
      <c r="R72" s="108">
        <f>IF($P71=R$4,$L72*$O71,0)</f>
        <v>0</v>
      </c>
      <c r="S72" s="108">
        <f>IF($P71=S$4,$L72*$O71,0)</f>
        <v>0</v>
      </c>
      <c r="T72" s="124"/>
      <c r="U72" s="124"/>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ustomHeight="1">
      <c r="A73" s="24">
        <v>69</v>
      </c>
      <c r="B73" s="25" t="s">
        <v>278</v>
      </c>
      <c r="C73" s="25" t="s">
        <v>279</v>
      </c>
      <c r="D73" s="26" t="s">
        <v>280</v>
      </c>
      <c r="E73" s="27" t="s">
        <v>23</v>
      </c>
      <c r="F73" s="35" t="s">
        <v>24</v>
      </c>
      <c r="G73" s="27" t="s">
        <v>25</v>
      </c>
      <c r="H73" s="29" t="s">
        <v>281</v>
      </c>
      <c r="I73" s="30" t="s">
        <v>190</v>
      </c>
      <c r="J73" s="42" t="s">
        <v>213</v>
      </c>
      <c r="K73" s="42" t="s">
        <v>282</v>
      </c>
      <c r="L73" s="32"/>
      <c r="M73" s="31"/>
      <c r="N73" s="33" t="s">
        <v>30</v>
      </c>
      <c r="O73" s="122">
        <v>3</v>
      </c>
      <c r="P73" s="123">
        <v>3</v>
      </c>
      <c r="Q73" s="108">
        <f>IF($P73=$Q$4,$L73*$O73,0)</f>
        <v>0</v>
      </c>
      <c r="R73" s="108">
        <f>IF($P73=R$4,$L73*$O73,0)</f>
        <v>0</v>
      </c>
      <c r="S73" s="108">
        <f>IF($P73=S$4,$L73*$O73,0)</f>
        <v>0</v>
      </c>
      <c r="T73" s="124" t="str">
        <f>IF((L73&gt;0)*AND(L74&gt;0),"BŁĄD - Wprowadzono dwie wartości",IF((L73=0)*AND(L74=0),"Wprowadź kwotę dla oferowanego materiału",IF((L74&lt;&gt;0)*AND(K74=0),"Uzupełnij pola SYMBOL/PRODUCENT dla zamiennika",IF((L74=0)*AND(K74&lt;&gt;0),"cena dla niewłaściwego PRODUCENTA",IF((K74&lt;&gt;0)*AND(L74&lt;&gt;0)*AND(J74=0),"Uzupełnij pole PRODUCENT dla zamiennika","OK")))))</f>
        <v>Wprowadź kwotę dla oferowanego materiału</v>
      </c>
      <c r="U73" s="124"/>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ustomHeight="1">
      <c r="A74" s="24">
        <v>70</v>
      </c>
      <c r="B74" s="25" t="s">
        <v>283</v>
      </c>
      <c r="C74" s="25" t="s">
        <v>284</v>
      </c>
      <c r="D74" s="26" t="s">
        <v>280</v>
      </c>
      <c r="E74" s="27" t="s">
        <v>23</v>
      </c>
      <c r="F74" s="35" t="s">
        <v>24</v>
      </c>
      <c r="G74" s="27" t="s">
        <v>25</v>
      </c>
      <c r="H74" s="29" t="s">
        <v>281</v>
      </c>
      <c r="I74" s="30" t="s">
        <v>190</v>
      </c>
      <c r="J74" s="42"/>
      <c r="K74" s="42"/>
      <c r="L74" s="32"/>
      <c r="M74" s="31"/>
      <c r="N74" s="34" t="s">
        <v>33</v>
      </c>
      <c r="O74" s="122"/>
      <c r="P74" s="123"/>
      <c r="Q74" s="108">
        <f>IF($P73=$Q$4,$L74*$O73,0)</f>
        <v>0</v>
      </c>
      <c r="R74" s="108">
        <f>IF($P73=R$4,$L74*$O73,0)</f>
        <v>0</v>
      </c>
      <c r="S74" s="108">
        <f>IF($P73=S$4,$L74*$O73,0)</f>
        <v>0</v>
      </c>
      <c r="T74" s="124"/>
      <c r="U74" s="12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c r="A75" s="24">
        <v>71</v>
      </c>
      <c r="B75" s="25" t="s">
        <v>285</v>
      </c>
      <c r="C75" s="25" t="s">
        <v>286</v>
      </c>
      <c r="D75" s="25" t="s">
        <v>287</v>
      </c>
      <c r="E75" s="27" t="s">
        <v>23</v>
      </c>
      <c r="F75" s="35" t="s">
        <v>37</v>
      </c>
      <c r="G75" s="27" t="s">
        <v>25</v>
      </c>
      <c r="H75" s="29" t="s">
        <v>288</v>
      </c>
      <c r="I75" s="30" t="s">
        <v>289</v>
      </c>
      <c r="J75" s="42" t="s">
        <v>290</v>
      </c>
      <c r="K75" s="42" t="s">
        <v>291</v>
      </c>
      <c r="L75" s="32"/>
      <c r="M75" s="31"/>
      <c r="N75" s="33" t="s">
        <v>30</v>
      </c>
      <c r="O75" s="122">
        <v>2</v>
      </c>
      <c r="P75" s="123">
        <v>3</v>
      </c>
      <c r="Q75" s="108">
        <f>IF($P75=$Q$4,$L75*$O75,0)</f>
        <v>0</v>
      </c>
      <c r="R75" s="108">
        <f>IF($P75=R$4,$L75*$O75,0)</f>
        <v>0</v>
      </c>
      <c r="S75" s="108">
        <f>IF($P75=S$4,$L75*$O75,0)</f>
        <v>0</v>
      </c>
      <c r="T75" s="124" t="str">
        <f>IF((L75&gt;0)*AND(L76&gt;0),"BŁĄD - Wprowadzono dwie wartości",IF((L75=0)*AND(L76=0),"Wprowadź kwotę dla oferowanego materiału",IF((L76&lt;&gt;0)*AND(K76=0),"Uzupełnij pola SYMBOL/PRODUCENT dla zamiennika",IF((L76=0)*AND(K76&lt;&gt;0),"cena dla niewłaściwego PRODUCENTA",IF((K76&lt;&gt;0)*AND(L76&lt;&gt;0)*AND(J76=0),"Uzupełnij pole PRODUCENT dla zamiennika","OK")))))</f>
        <v>Wprowadź kwotę dla oferowanego materiału</v>
      </c>
      <c r="U75" s="124"/>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24">
        <v>72</v>
      </c>
      <c r="B76" s="25" t="s">
        <v>292</v>
      </c>
      <c r="C76" s="25" t="s">
        <v>293</v>
      </c>
      <c r="D76" s="25" t="s">
        <v>287</v>
      </c>
      <c r="E76" s="27" t="s">
        <v>23</v>
      </c>
      <c r="F76" s="35" t="s">
        <v>37</v>
      </c>
      <c r="G76" s="27" t="s">
        <v>25</v>
      </c>
      <c r="H76" s="29" t="s">
        <v>288</v>
      </c>
      <c r="I76" s="30" t="s">
        <v>289</v>
      </c>
      <c r="J76" s="42"/>
      <c r="K76" s="42"/>
      <c r="L76" s="32"/>
      <c r="M76" s="31"/>
      <c r="N76" s="34" t="s">
        <v>33</v>
      </c>
      <c r="O76" s="122"/>
      <c r="P76" s="123"/>
      <c r="Q76" s="108">
        <f>IF($P75=$Q$4,$L76*$O75,0)</f>
        <v>0</v>
      </c>
      <c r="R76" s="108">
        <f>IF($P75=R$4,$L76*$O75,0)</f>
        <v>0</v>
      </c>
      <c r="S76" s="108">
        <f>IF($P75=S$4,$L76*$O75,0)</f>
        <v>0</v>
      </c>
      <c r="T76" s="124"/>
      <c r="U76" s="124"/>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ustomHeight="1">
      <c r="A77" s="24">
        <v>73</v>
      </c>
      <c r="B77" s="25" t="s">
        <v>294</v>
      </c>
      <c r="C77" s="25" t="s">
        <v>295</v>
      </c>
      <c r="D77" s="25" t="s">
        <v>296</v>
      </c>
      <c r="E77" s="27" t="s">
        <v>23</v>
      </c>
      <c r="F77" s="35" t="s">
        <v>24</v>
      </c>
      <c r="G77" s="27" t="s">
        <v>25</v>
      </c>
      <c r="H77" s="29" t="s">
        <v>297</v>
      </c>
      <c r="I77" s="30" t="s">
        <v>246</v>
      </c>
      <c r="J77" s="42" t="s">
        <v>290</v>
      </c>
      <c r="K77" s="42" t="s">
        <v>298</v>
      </c>
      <c r="L77" s="32"/>
      <c r="M77" s="31"/>
      <c r="N77" s="33" t="s">
        <v>30</v>
      </c>
      <c r="O77" s="122">
        <v>1</v>
      </c>
      <c r="P77" s="123">
        <v>3</v>
      </c>
      <c r="Q77" s="108">
        <f>IF($P77=$Q$4,$L77*$O77,0)</f>
        <v>0</v>
      </c>
      <c r="R77" s="108">
        <f>IF($P77=R$4,$L77*$O77,0)</f>
        <v>0</v>
      </c>
      <c r="S77" s="108">
        <f>IF($P77=S$4,$L77*$O77,0)</f>
        <v>0</v>
      </c>
      <c r="T77" s="124" t="str">
        <f>IF((L77&gt;0)*AND(L78&gt;0),"BŁĄD - Wprowadzono dwie wartości",IF((L77=0)*AND(L78=0),"Wprowadź kwotę dla oferowanego materiału",IF((L78&lt;&gt;0)*AND(K78=0),"Uzupełnij pola SYMBOL/PRODUCENT dla zamiennika",IF((L78=0)*AND(K78&lt;&gt;0),"cena dla niewłaściwego PRODUCENTA",IF((K78&lt;&gt;0)*AND(L78&lt;&gt;0)*AND(J78=0),"Uzupełnij pole PRODUCENT dla zamiennika","OK")))))</f>
        <v>Wprowadź kwotę dla oferowanego materiału</v>
      </c>
      <c r="U77" s="124"/>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 customHeight="1">
      <c r="A78" s="24">
        <v>74</v>
      </c>
      <c r="B78" s="25" t="s">
        <v>299</v>
      </c>
      <c r="C78" s="25" t="s">
        <v>300</v>
      </c>
      <c r="D78" s="25" t="s">
        <v>296</v>
      </c>
      <c r="E78" s="27" t="s">
        <v>23</v>
      </c>
      <c r="F78" s="35" t="s">
        <v>24</v>
      </c>
      <c r="G78" s="27" t="s">
        <v>25</v>
      </c>
      <c r="H78" s="29" t="s">
        <v>297</v>
      </c>
      <c r="I78" s="30" t="s">
        <v>246</v>
      </c>
      <c r="J78" s="42"/>
      <c r="K78" s="42"/>
      <c r="L78" s="32"/>
      <c r="M78" s="31"/>
      <c r="N78" s="34" t="s">
        <v>33</v>
      </c>
      <c r="O78" s="122"/>
      <c r="P78" s="123"/>
      <c r="Q78" s="108">
        <f>IF($P77=$Q$4,$L78*$O77,0)</f>
        <v>0</v>
      </c>
      <c r="R78" s="108">
        <f>IF($P77=R$4,$L78*$O77,0)</f>
        <v>0</v>
      </c>
      <c r="S78" s="108">
        <f>IF($P77=S$4,$L78*$O77,0)</f>
        <v>0</v>
      </c>
      <c r="T78" s="124"/>
      <c r="U78" s="124"/>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ustomHeight="1">
      <c r="A79" s="24">
        <v>75</v>
      </c>
      <c r="B79" s="25" t="s">
        <v>301</v>
      </c>
      <c r="C79" s="25" t="s">
        <v>302</v>
      </c>
      <c r="D79" s="25" t="s">
        <v>303</v>
      </c>
      <c r="E79" s="27" t="s">
        <v>23</v>
      </c>
      <c r="F79" s="35" t="s">
        <v>24</v>
      </c>
      <c r="G79" s="27" t="s">
        <v>25</v>
      </c>
      <c r="H79" s="29" t="s">
        <v>304</v>
      </c>
      <c r="I79" s="30" t="s">
        <v>305</v>
      </c>
      <c r="J79" s="42" t="s">
        <v>290</v>
      </c>
      <c r="K79" s="42" t="s">
        <v>306</v>
      </c>
      <c r="L79" s="32"/>
      <c r="M79" s="44"/>
      <c r="N79" s="33" t="s">
        <v>30</v>
      </c>
      <c r="O79" s="122">
        <v>9</v>
      </c>
      <c r="P79" s="123">
        <v>3</v>
      </c>
      <c r="Q79" s="108">
        <f>IF($P79=$Q$4,$L79*$O79,0)</f>
        <v>0</v>
      </c>
      <c r="R79" s="108">
        <f>IF($P79=R$4,$L79*$O79,0)</f>
        <v>0</v>
      </c>
      <c r="S79" s="108">
        <f>IF($P79=S$4,$L79*$O79,0)</f>
        <v>0</v>
      </c>
      <c r="T79" s="124" t="str">
        <f>IF((L79&gt;0)*AND(L80&gt;0),"BŁĄD - Wprowadzono dwie wartości",IF((L79=0)*AND(L80=0),"Wprowadź kwotę dla oferowanego materiału",IF((L80&lt;&gt;0)*AND(K80=0),"Uzupełnij pola SYMBOL/PRODUCENT dla zamiennika",IF((L80=0)*AND(K80&lt;&gt;0),"cena dla niewłaściwego PRODUCENTA",IF((K80&lt;&gt;0)*AND(L80&lt;&gt;0)*AND(J80=0),"Uzupełnij pole PRODUCENT dla zamiennika","OK")))))</f>
        <v>Wprowadź kwotę dla oferowanego materiału</v>
      </c>
      <c r="U79" s="124"/>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c r="A80" s="24">
        <v>76</v>
      </c>
      <c r="B80" s="25" t="s">
        <v>307</v>
      </c>
      <c r="C80" s="25" t="s">
        <v>308</v>
      </c>
      <c r="D80" s="25" t="s">
        <v>303</v>
      </c>
      <c r="E80" s="27" t="s">
        <v>23</v>
      </c>
      <c r="F80" s="35" t="s">
        <v>24</v>
      </c>
      <c r="G80" s="27" t="s">
        <v>25</v>
      </c>
      <c r="H80" s="29" t="s">
        <v>304</v>
      </c>
      <c r="I80" s="30" t="s">
        <v>305</v>
      </c>
      <c r="J80" s="42"/>
      <c r="K80" s="42"/>
      <c r="L80" s="32"/>
      <c r="M80" s="44"/>
      <c r="N80" s="34" t="s">
        <v>33</v>
      </c>
      <c r="O80" s="122"/>
      <c r="P80" s="123"/>
      <c r="Q80" s="108">
        <f>IF($P79=$Q$4,$L80*$O79,0)</f>
        <v>0</v>
      </c>
      <c r="R80" s="108">
        <f>IF($P79=R$4,$L80*$O79,0)</f>
        <v>0</v>
      </c>
      <c r="S80" s="108">
        <f>IF($P79=S$4,$L80*$O79,0)</f>
        <v>0</v>
      </c>
      <c r="T80" s="124"/>
      <c r="U80" s="124"/>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ustomHeight="1">
      <c r="A81" s="24">
        <v>77</v>
      </c>
      <c r="B81" s="25" t="s">
        <v>309</v>
      </c>
      <c r="C81" s="25" t="s">
        <v>310</v>
      </c>
      <c r="D81" s="25" t="s">
        <v>311</v>
      </c>
      <c r="E81" s="27" t="s">
        <v>23</v>
      </c>
      <c r="F81" s="35" t="s">
        <v>24</v>
      </c>
      <c r="G81" s="27" t="s">
        <v>25</v>
      </c>
      <c r="H81" s="29" t="s">
        <v>312</v>
      </c>
      <c r="I81" s="30" t="s">
        <v>123</v>
      </c>
      <c r="J81" s="42" t="s">
        <v>290</v>
      </c>
      <c r="K81" s="42" t="s">
        <v>313</v>
      </c>
      <c r="L81" s="32"/>
      <c r="M81" s="44"/>
      <c r="N81" s="33" t="s">
        <v>30</v>
      </c>
      <c r="O81" s="122">
        <v>1</v>
      </c>
      <c r="P81" s="123">
        <v>3</v>
      </c>
      <c r="Q81" s="108">
        <f>IF($P81=$Q$4,$L81*$O81,0)</f>
        <v>0</v>
      </c>
      <c r="R81" s="108">
        <f>IF($P81=R$4,$L81*$O81,0)</f>
        <v>0</v>
      </c>
      <c r="S81" s="108">
        <f>IF($P81=S$4,$L81*$O81,0)</f>
        <v>0</v>
      </c>
      <c r="T81" s="124" t="str">
        <f>IF((L81&gt;0)*AND(L82&gt;0),"BŁĄD - Wprowadzono dwie wartości",IF((L81=0)*AND(L82=0),"Wprowadź kwotę dla oferowanego materiału",IF((L82&lt;&gt;0)*AND(K82=0),"Uzupełnij pola SYMBOL/PRODUCENT dla zamiennika",IF((L82=0)*AND(K82&lt;&gt;0),"cena dla niewłaściwego PRODUCENTA",IF((K82&lt;&gt;0)*AND(L82&lt;&gt;0)*AND(J82=0),"Uzupełnij pole PRODUCENT dla zamiennika","OK")))))</f>
        <v>Wprowadź kwotę dla oferowanego materiału</v>
      </c>
      <c r="U81" s="124"/>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c r="A82" s="24">
        <v>78</v>
      </c>
      <c r="B82" s="25" t="s">
        <v>314</v>
      </c>
      <c r="C82" s="25" t="s">
        <v>315</v>
      </c>
      <c r="D82" s="25" t="s">
        <v>311</v>
      </c>
      <c r="E82" s="27" t="s">
        <v>23</v>
      </c>
      <c r="F82" s="35" t="s">
        <v>24</v>
      </c>
      <c r="G82" s="27" t="s">
        <v>25</v>
      </c>
      <c r="H82" s="29" t="s">
        <v>312</v>
      </c>
      <c r="I82" s="30" t="s">
        <v>123</v>
      </c>
      <c r="J82" s="42"/>
      <c r="K82" s="42"/>
      <c r="L82" s="32"/>
      <c r="M82" s="44"/>
      <c r="N82" s="34" t="s">
        <v>33</v>
      </c>
      <c r="O82" s="122"/>
      <c r="P82" s="123"/>
      <c r="Q82" s="108">
        <f>IF($P81=$Q$4,$L82*$O81,0)</f>
        <v>0</v>
      </c>
      <c r="R82" s="108">
        <f>IF($P81=R$4,$L82*$O81,0)</f>
        <v>0</v>
      </c>
      <c r="S82" s="108">
        <f>IF($P81=S$4,$L82*$O81,0)</f>
        <v>0</v>
      </c>
      <c r="T82" s="124"/>
      <c r="U82" s="124"/>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c r="A83" s="24">
        <v>79</v>
      </c>
      <c r="B83" s="25" t="s">
        <v>316</v>
      </c>
      <c r="C83" s="25" t="s">
        <v>317</v>
      </c>
      <c r="D83" s="26" t="s">
        <v>318</v>
      </c>
      <c r="E83" s="27" t="s">
        <v>23</v>
      </c>
      <c r="F83" s="35" t="s">
        <v>24</v>
      </c>
      <c r="G83" s="27" t="s">
        <v>25</v>
      </c>
      <c r="H83" s="29" t="s">
        <v>319</v>
      </c>
      <c r="I83" s="30" t="s">
        <v>320</v>
      </c>
      <c r="J83" s="42" t="s">
        <v>321</v>
      </c>
      <c r="K83" s="42" t="s">
        <v>322</v>
      </c>
      <c r="L83" s="32"/>
      <c r="M83" s="44"/>
      <c r="N83" s="33" t="s">
        <v>30</v>
      </c>
      <c r="O83" s="122">
        <v>1</v>
      </c>
      <c r="P83" s="123">
        <v>3</v>
      </c>
      <c r="Q83" s="108">
        <f>IF($P83=$Q$4,$L83*$O83,0)</f>
        <v>0</v>
      </c>
      <c r="R83" s="108">
        <f>IF($P83=R$4,$L83*$O83,0)</f>
        <v>0</v>
      </c>
      <c r="S83" s="108">
        <f>IF($P83=S$4,$L83*$O83,0)</f>
        <v>0</v>
      </c>
      <c r="T83" s="124" t="str">
        <f>IF((L83&gt;0)*AND(L84&gt;0),"BŁĄD - Wprowadzono dwie wartości",IF((L83=0)*AND(L84=0),"Wprowadź kwotę dla oferowanego materiału",IF((L84&lt;&gt;0)*AND(K84=0),"Uzupełnij pola SYMBOL/PRODUCENT dla zamiennika",IF((L84=0)*AND(K84&lt;&gt;0),"cena dla niewłaściwego PRODUCENTA",IF((K84&lt;&gt;0)*AND(L84&lt;&gt;0)*AND(J84=0),"Uzupełnij pole PRODUCENT dla zamiennika","OK")))))</f>
        <v>Wprowadź kwotę dla oferowanego materiału</v>
      </c>
      <c r="U83" s="124"/>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 customHeight="1">
      <c r="A84" s="24">
        <v>80</v>
      </c>
      <c r="B84" s="25" t="s">
        <v>323</v>
      </c>
      <c r="C84" s="25" t="s">
        <v>318</v>
      </c>
      <c r="D84" s="26" t="s">
        <v>318</v>
      </c>
      <c r="E84" s="27" t="s">
        <v>23</v>
      </c>
      <c r="F84" s="35" t="s">
        <v>24</v>
      </c>
      <c r="G84" s="27" t="s">
        <v>25</v>
      </c>
      <c r="H84" s="29" t="s">
        <v>319</v>
      </c>
      <c r="I84" s="30" t="s">
        <v>320</v>
      </c>
      <c r="J84" s="42"/>
      <c r="K84" s="42"/>
      <c r="L84" s="32"/>
      <c r="M84" s="44"/>
      <c r="N84" s="34" t="s">
        <v>33</v>
      </c>
      <c r="O84" s="122"/>
      <c r="P84" s="123"/>
      <c r="Q84" s="108">
        <f>IF($P83=$Q$4,$L84*$O83,0)</f>
        <v>0</v>
      </c>
      <c r="R84" s="108">
        <f>IF($P83=R$4,$L84*$O83,0)</f>
        <v>0</v>
      </c>
      <c r="S84" s="108">
        <f>IF($P83=S$4,$L84*$O83,0)</f>
        <v>0</v>
      </c>
      <c r="T84" s="124"/>
      <c r="U84" s="12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ustomHeight="1">
      <c r="A85" s="24">
        <v>81</v>
      </c>
      <c r="B85" s="25" t="s">
        <v>324</v>
      </c>
      <c r="C85" s="25" t="s">
        <v>325</v>
      </c>
      <c r="D85" s="26" t="s">
        <v>326</v>
      </c>
      <c r="E85" s="27" t="s">
        <v>23</v>
      </c>
      <c r="F85" s="35" t="s">
        <v>159</v>
      </c>
      <c r="G85" s="27" t="s">
        <v>25</v>
      </c>
      <c r="H85" s="29" t="s">
        <v>319</v>
      </c>
      <c r="I85" s="30" t="s">
        <v>320</v>
      </c>
      <c r="J85" s="42" t="s">
        <v>321</v>
      </c>
      <c r="K85" s="42">
        <v>42126664</v>
      </c>
      <c r="L85" s="32"/>
      <c r="M85" s="44"/>
      <c r="N85" s="33" t="s">
        <v>30</v>
      </c>
      <c r="O85" s="122">
        <v>1</v>
      </c>
      <c r="P85" s="123">
        <v>3</v>
      </c>
      <c r="Q85" s="108">
        <f>IF($P85=$Q$4,$L85*$O85,0)</f>
        <v>0</v>
      </c>
      <c r="R85" s="108">
        <f>IF($P85=R$4,$L85*$O85,0)</f>
        <v>0</v>
      </c>
      <c r="S85" s="108">
        <f>IF($P85=S$4,$L85*$O85,0)</f>
        <v>0</v>
      </c>
      <c r="T85" s="124" t="str">
        <f>IF((L85&gt;0)*AND(L86&gt;0),"BŁĄD - Wprowadzono dwie wartości",IF((L85=0)*AND(L86=0),"Wprowadź kwotę dla oferowanego materiału",IF((L86&lt;&gt;0)*AND(K86=0),"Uzupełnij pola SYMBOL/PRODUCENT dla zamiennika",IF((L86=0)*AND(K86&lt;&gt;0),"cena dla niewłaściwego PRODUCENTA",IF((K86&lt;&gt;0)*AND(L86&lt;&gt;0)*AND(J86=0),"Uzupełnij pole PRODUCENT dla zamiennika","OK")))))</f>
        <v>Wprowadź kwotę dla oferowanego materiału</v>
      </c>
      <c r="U85" s="124"/>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 customHeight="1">
      <c r="A86" s="24">
        <v>82</v>
      </c>
      <c r="B86" s="25" t="s">
        <v>327</v>
      </c>
      <c r="C86" s="25" t="s">
        <v>326</v>
      </c>
      <c r="D86" s="26" t="s">
        <v>326</v>
      </c>
      <c r="E86" s="27" t="s">
        <v>23</v>
      </c>
      <c r="F86" s="35" t="s">
        <v>159</v>
      </c>
      <c r="G86" s="27" t="s">
        <v>25</v>
      </c>
      <c r="H86" s="29" t="s">
        <v>319</v>
      </c>
      <c r="I86" s="30" t="s">
        <v>320</v>
      </c>
      <c r="J86" s="42"/>
      <c r="K86" s="42"/>
      <c r="L86" s="32"/>
      <c r="M86" s="44"/>
      <c r="N86" s="34" t="s">
        <v>33</v>
      </c>
      <c r="O86" s="122"/>
      <c r="P86" s="123"/>
      <c r="Q86" s="108">
        <f>IF($P85=$Q$4,$L86*$O85,0)</f>
        <v>0</v>
      </c>
      <c r="R86" s="108">
        <f>IF($P85=R$4,$L86*$O85,0)</f>
        <v>0</v>
      </c>
      <c r="S86" s="108">
        <f>IF($P85=S$4,$L86*$O85,0)</f>
        <v>0</v>
      </c>
      <c r="T86" s="124"/>
      <c r="U86" s="124"/>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 customHeight="1">
      <c r="A87" s="24">
        <v>83</v>
      </c>
      <c r="B87" s="25" t="s">
        <v>328</v>
      </c>
      <c r="C87" s="25" t="s">
        <v>329</v>
      </c>
      <c r="D87" s="26" t="s">
        <v>330</v>
      </c>
      <c r="E87" s="27" t="s">
        <v>23</v>
      </c>
      <c r="F87" s="35" t="s">
        <v>166</v>
      </c>
      <c r="G87" s="27" t="s">
        <v>25</v>
      </c>
      <c r="H87" s="29" t="s">
        <v>319</v>
      </c>
      <c r="I87" s="30" t="s">
        <v>320</v>
      </c>
      <c r="J87" s="42" t="s">
        <v>321</v>
      </c>
      <c r="K87" s="42">
        <v>42126663</v>
      </c>
      <c r="L87" s="32"/>
      <c r="M87" s="31"/>
      <c r="N87" s="33" t="s">
        <v>30</v>
      </c>
      <c r="O87" s="122">
        <v>5</v>
      </c>
      <c r="P87" s="123">
        <v>3</v>
      </c>
      <c r="Q87" s="108">
        <f>IF($P87=$Q$4,$L87*$O87,0)</f>
        <v>0</v>
      </c>
      <c r="R87" s="108">
        <f>IF($P87=R$4,$L87*$O87,0)</f>
        <v>0</v>
      </c>
      <c r="S87" s="108">
        <f>IF($P87=S$4,$L87*$O87,0)</f>
        <v>0</v>
      </c>
      <c r="T87" s="124" t="str">
        <f>IF((L87&gt;0)*AND(L88&gt;0),"BŁĄD - Wprowadzono dwie wartości",IF((L87=0)*AND(L88=0),"Wprowadź kwotę dla oferowanego materiału",IF((L88&lt;&gt;0)*AND(K88=0),"Uzupełnij pola SYMBOL/PRODUCENT dla zamiennika",IF((L88=0)*AND(K88&lt;&gt;0),"cena dla niewłaściwego PRODUCENTA",IF((K88&lt;&gt;0)*AND(L88&lt;&gt;0)*AND(J88=0),"Uzupełnij pole PRODUCENT dla zamiennika","OK")))))</f>
        <v>Wprowadź kwotę dla oferowanego materiału</v>
      </c>
      <c r="U87" s="124"/>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24">
        <v>84</v>
      </c>
      <c r="B88" s="25" t="s">
        <v>331</v>
      </c>
      <c r="C88" s="25" t="s">
        <v>330</v>
      </c>
      <c r="D88" s="26" t="s">
        <v>330</v>
      </c>
      <c r="E88" s="27" t="s">
        <v>23</v>
      </c>
      <c r="F88" s="35" t="s">
        <v>166</v>
      </c>
      <c r="G88" s="27" t="s">
        <v>25</v>
      </c>
      <c r="H88" s="29" t="s">
        <v>319</v>
      </c>
      <c r="I88" s="30" t="s">
        <v>320</v>
      </c>
      <c r="J88" s="42"/>
      <c r="K88" s="42"/>
      <c r="L88" s="32"/>
      <c r="M88" s="31"/>
      <c r="N88" s="34" t="s">
        <v>33</v>
      </c>
      <c r="O88" s="122"/>
      <c r="P88" s="123"/>
      <c r="Q88" s="108">
        <f>IF($P87=$Q$4,$L88*$O87,0)</f>
        <v>0</v>
      </c>
      <c r="R88" s="108">
        <f>IF($P87=R$4,$L88*$O87,0)</f>
        <v>0</v>
      </c>
      <c r="S88" s="108">
        <f>IF($P87=S$4,$L88*$O87,0)</f>
        <v>0</v>
      </c>
      <c r="T88" s="124"/>
      <c r="U88" s="124"/>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ustomHeight="1">
      <c r="A89" s="24">
        <v>85</v>
      </c>
      <c r="B89" s="25" t="s">
        <v>332</v>
      </c>
      <c r="C89" s="25" t="s">
        <v>333</v>
      </c>
      <c r="D89" s="26" t="s">
        <v>334</v>
      </c>
      <c r="E89" s="27" t="s">
        <v>23</v>
      </c>
      <c r="F89" s="35" t="s">
        <v>174</v>
      </c>
      <c r="G89" s="27" t="s">
        <v>25</v>
      </c>
      <c r="H89" s="29" t="s">
        <v>319</v>
      </c>
      <c r="I89" s="30" t="s">
        <v>320</v>
      </c>
      <c r="J89" s="42" t="s">
        <v>321</v>
      </c>
      <c r="K89" s="42">
        <v>42126662</v>
      </c>
      <c r="L89" s="32"/>
      <c r="M89" s="31"/>
      <c r="N89" s="33" t="s">
        <v>30</v>
      </c>
      <c r="O89" s="122">
        <v>5</v>
      </c>
      <c r="P89" s="123">
        <v>3</v>
      </c>
      <c r="Q89" s="108">
        <f>IF($P89=$Q$4,$L89*$O89,0)</f>
        <v>0</v>
      </c>
      <c r="R89" s="108">
        <f>IF($P89=R$4,$L89*$O89,0)</f>
        <v>0</v>
      </c>
      <c r="S89" s="108">
        <f>IF($P89=S$4,$L89*$O89,0)</f>
        <v>0</v>
      </c>
      <c r="T89" s="124" t="str">
        <f>IF((L89&gt;0)*AND(L90&gt;0),"BŁĄD - Wprowadzono dwie wartości",IF((L89=0)*AND(L90=0),"Wprowadź kwotę dla oferowanego materiału",IF((L90&lt;&gt;0)*AND(K90=0),"Uzupełnij pola SYMBOL/PRODUCENT dla zamiennika",IF((L90=0)*AND(K90&lt;&gt;0),"cena dla niewłaściwego PRODUCENTA",IF((K90&lt;&gt;0)*AND(L90&lt;&gt;0)*AND(J90=0),"Uzupełnij pole PRODUCENT dla zamiennika","OK")))))</f>
        <v>Wprowadź kwotę dla oferowanego materiału</v>
      </c>
      <c r="U89" s="124"/>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c r="A90" s="24">
        <v>86</v>
      </c>
      <c r="B90" s="25" t="s">
        <v>335</v>
      </c>
      <c r="C90" s="25" t="s">
        <v>334</v>
      </c>
      <c r="D90" s="26" t="s">
        <v>334</v>
      </c>
      <c r="E90" s="27" t="s">
        <v>23</v>
      </c>
      <c r="F90" s="35" t="s">
        <v>174</v>
      </c>
      <c r="G90" s="27" t="s">
        <v>25</v>
      </c>
      <c r="H90" s="29" t="s">
        <v>319</v>
      </c>
      <c r="I90" s="30" t="s">
        <v>320</v>
      </c>
      <c r="J90" s="42"/>
      <c r="K90" s="42"/>
      <c r="L90" s="32"/>
      <c r="M90" s="31"/>
      <c r="N90" s="34" t="s">
        <v>33</v>
      </c>
      <c r="O90" s="122"/>
      <c r="P90" s="123"/>
      <c r="Q90" s="108">
        <f>IF($P89=$Q$4,$L90*$O89,0)</f>
        <v>0</v>
      </c>
      <c r="R90" s="108">
        <f>IF($P89=R$4,$L90*$O89,0)</f>
        <v>0</v>
      </c>
      <c r="S90" s="108">
        <f>IF($P89=S$4,$L90*$O89,0)</f>
        <v>0</v>
      </c>
      <c r="T90" s="124"/>
      <c r="U90" s="124"/>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24">
        <v>87</v>
      </c>
      <c r="B91" s="25" t="s">
        <v>336</v>
      </c>
      <c r="C91" s="25" t="s">
        <v>337</v>
      </c>
      <c r="D91" s="25" t="s">
        <v>338</v>
      </c>
      <c r="E91" s="27" t="s">
        <v>23</v>
      </c>
      <c r="F91" s="35" t="s">
        <v>24</v>
      </c>
      <c r="G91" s="27" t="s">
        <v>25</v>
      </c>
      <c r="H91" s="29" t="s">
        <v>339</v>
      </c>
      <c r="I91" s="30" t="s">
        <v>47</v>
      </c>
      <c r="J91" s="42" t="s">
        <v>321</v>
      </c>
      <c r="K91" s="42">
        <v>42102802</v>
      </c>
      <c r="L91" s="32"/>
      <c r="M91" s="31"/>
      <c r="N91" s="33" t="s">
        <v>30</v>
      </c>
      <c r="O91" s="122">
        <v>5</v>
      </c>
      <c r="P91" s="123">
        <v>3</v>
      </c>
      <c r="Q91" s="108">
        <f>IF($P91=$Q$4,$L91*$O91,0)</f>
        <v>0</v>
      </c>
      <c r="R91" s="108">
        <f>IF($P91=R$4,$L91*$O91,0)</f>
        <v>0</v>
      </c>
      <c r="S91" s="108">
        <f>IF($P91=S$4,$L91*$O91,0)</f>
        <v>0</v>
      </c>
      <c r="T91" s="124" t="str">
        <f>IF((L91&gt;0)*AND(L92&gt;0),"BŁĄD - Wprowadzono dwie wartości",IF((L91=0)*AND(L92=0),"Wprowadź kwotę dla oferowanego materiału",IF((L92&lt;&gt;0)*AND(K92=0),"Uzupełnij pola SYMBOL/PRODUCENT dla zamiennika",IF((L92=0)*AND(K92&lt;&gt;0),"cena dla niewłaściwego PRODUCENTA",IF((K92&lt;&gt;0)*AND(L92&lt;&gt;0)*AND(J92=0),"Uzupełnij pole PRODUCENT dla zamiennika","OK")))))</f>
        <v>Wprowadź kwotę dla oferowanego materiału</v>
      </c>
      <c r="U91" s="124"/>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customHeight="1">
      <c r="A92" s="24">
        <v>88</v>
      </c>
      <c r="B92" s="25" t="s">
        <v>340</v>
      </c>
      <c r="C92" s="25" t="s">
        <v>341</v>
      </c>
      <c r="D92" s="25" t="s">
        <v>338</v>
      </c>
      <c r="E92" s="27" t="s">
        <v>23</v>
      </c>
      <c r="F92" s="35" t="s">
        <v>24</v>
      </c>
      <c r="G92" s="27" t="s">
        <v>25</v>
      </c>
      <c r="H92" s="29" t="s">
        <v>339</v>
      </c>
      <c r="I92" s="30" t="s">
        <v>47</v>
      </c>
      <c r="J92" s="42"/>
      <c r="K92" s="42"/>
      <c r="L92" s="32"/>
      <c r="M92" s="31"/>
      <c r="N92" s="34" t="s">
        <v>33</v>
      </c>
      <c r="O92" s="122"/>
      <c r="P92" s="123"/>
      <c r="Q92" s="108">
        <f>IF($P91=$Q$4,$L92*$O91,0)</f>
        <v>0</v>
      </c>
      <c r="R92" s="108">
        <f>IF($P91=R$4,$L92*$O91,0)</f>
        <v>0</v>
      </c>
      <c r="S92" s="108">
        <f>IF($P91=S$4,$L92*$O91,0)</f>
        <v>0</v>
      </c>
      <c r="T92" s="124"/>
      <c r="U92" s="124"/>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ustomHeight="1">
      <c r="A93" s="24">
        <v>89</v>
      </c>
      <c r="B93" s="25" t="s">
        <v>342</v>
      </c>
      <c r="C93" s="25" t="s">
        <v>343</v>
      </c>
      <c r="D93" s="23" t="s">
        <v>344</v>
      </c>
      <c r="E93" s="27" t="s">
        <v>23</v>
      </c>
      <c r="F93" s="35" t="s">
        <v>24</v>
      </c>
      <c r="G93" s="27" t="s">
        <v>25</v>
      </c>
      <c r="H93" s="29" t="s">
        <v>345</v>
      </c>
      <c r="I93" s="30" t="s">
        <v>84</v>
      </c>
      <c r="J93" s="42" t="s">
        <v>321</v>
      </c>
      <c r="K93" s="42">
        <v>42126673</v>
      </c>
      <c r="L93" s="32"/>
      <c r="M93" s="31"/>
      <c r="N93" s="33" t="s">
        <v>30</v>
      </c>
      <c r="O93" s="122">
        <v>5</v>
      </c>
      <c r="P93" s="123">
        <v>3</v>
      </c>
      <c r="Q93" s="108">
        <f>IF($P93=$Q$4,$L93*$O93,0)</f>
        <v>0</v>
      </c>
      <c r="R93" s="108">
        <f>IF($P93=R$4,$L93*$O93,0)</f>
        <v>0</v>
      </c>
      <c r="S93" s="108">
        <f>IF($P93=S$4,$L93*$O93,0)</f>
        <v>0</v>
      </c>
      <c r="T93" s="124" t="str">
        <f>IF((L93&gt;0)*AND(L94&gt;0),"BŁĄD - Wprowadzono dwie wartości",IF((L93=0)*AND(L94=0),"Wprowadź kwotę dla oferowanego materiału",IF((L94&lt;&gt;0)*AND(K94=0),"Uzupełnij pola SYMBOL/PRODUCENT dla zamiennika",IF((L94=0)*AND(K94&lt;&gt;0),"cena dla niewłaściwego PRODUCENTA",IF((K94&lt;&gt;0)*AND(L94&lt;&gt;0)*AND(J94=0),"Uzupełnij pole PRODUCENT dla zamiennika","OK")))))</f>
        <v>Wprowadź kwotę dla oferowanego materiału</v>
      </c>
      <c r="U93" s="124"/>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c r="A94" s="24">
        <v>90</v>
      </c>
      <c r="B94" s="25" t="s">
        <v>346</v>
      </c>
      <c r="C94" s="25" t="s">
        <v>347</v>
      </c>
      <c r="D94" s="23" t="s">
        <v>344</v>
      </c>
      <c r="E94" s="27" t="s">
        <v>23</v>
      </c>
      <c r="F94" s="35" t="s">
        <v>24</v>
      </c>
      <c r="G94" s="27" t="s">
        <v>25</v>
      </c>
      <c r="H94" s="29" t="s">
        <v>345</v>
      </c>
      <c r="I94" s="30" t="s">
        <v>84</v>
      </c>
      <c r="J94" s="42"/>
      <c r="K94" s="42"/>
      <c r="L94" s="32"/>
      <c r="M94" s="31"/>
      <c r="N94" s="34" t="s">
        <v>33</v>
      </c>
      <c r="O94" s="122"/>
      <c r="P94" s="123"/>
      <c r="Q94" s="108">
        <f>IF($P93=$Q$4,$L94*$O93,0)</f>
        <v>0</v>
      </c>
      <c r="R94" s="108">
        <f>IF($P93=R$4,$L94*$O93,0)</f>
        <v>0</v>
      </c>
      <c r="S94" s="108">
        <f>IF($P93=S$4,$L94*$O93,0)</f>
        <v>0</v>
      </c>
      <c r="T94" s="124"/>
      <c r="U94" s="12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c r="A95" s="24">
        <v>91</v>
      </c>
      <c r="B95" s="25" t="s">
        <v>348</v>
      </c>
      <c r="C95" s="25" t="s">
        <v>349</v>
      </c>
      <c r="D95" s="23" t="s">
        <v>350</v>
      </c>
      <c r="E95" s="27" t="s">
        <v>23</v>
      </c>
      <c r="F95" s="35" t="s">
        <v>159</v>
      </c>
      <c r="G95" s="27" t="s">
        <v>25</v>
      </c>
      <c r="H95" s="29" t="s">
        <v>345</v>
      </c>
      <c r="I95" s="30" t="s">
        <v>84</v>
      </c>
      <c r="J95" s="42" t="s">
        <v>321</v>
      </c>
      <c r="K95" s="42">
        <v>42126672</v>
      </c>
      <c r="L95" s="32"/>
      <c r="M95" s="31"/>
      <c r="N95" s="33" t="s">
        <v>30</v>
      </c>
      <c r="O95" s="122">
        <v>5</v>
      </c>
      <c r="P95" s="123">
        <v>3</v>
      </c>
      <c r="Q95" s="108">
        <f>IF($P95=$Q$4,$L95*$O95,0)</f>
        <v>0</v>
      </c>
      <c r="R95" s="108">
        <f>IF($P95=R$4,$L95*$O95,0)</f>
        <v>0</v>
      </c>
      <c r="S95" s="108">
        <f>IF($P95=S$4,$L95*$O95,0)</f>
        <v>0</v>
      </c>
      <c r="T95" s="124" t="str">
        <f>IF((L95&gt;0)*AND(L96&gt;0),"BŁĄD - Wprowadzono dwie wartości",IF((L95=0)*AND(L96=0),"Wprowadź kwotę dla oferowanego materiału",IF((L96&lt;&gt;0)*AND(K96=0),"Uzupełnij pola SYMBOL/PRODUCENT dla zamiennika",IF((L96=0)*AND(K96&lt;&gt;0),"cena dla niewłaściwego PRODUCENTA",IF((K96&lt;&gt;0)*AND(L96&lt;&gt;0)*AND(J96=0),"Uzupełnij pole PRODUCENT dla zamiennika","OK")))))</f>
        <v>Wprowadź kwotę dla oferowanego materiału</v>
      </c>
      <c r="U95" s="124"/>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 customHeight="1">
      <c r="A96" s="24">
        <v>92</v>
      </c>
      <c r="B96" s="25" t="s">
        <v>351</v>
      </c>
      <c r="C96" s="25" t="s">
        <v>352</v>
      </c>
      <c r="D96" s="23" t="s">
        <v>350</v>
      </c>
      <c r="E96" s="27" t="s">
        <v>23</v>
      </c>
      <c r="F96" s="35" t="s">
        <v>159</v>
      </c>
      <c r="G96" s="27" t="s">
        <v>25</v>
      </c>
      <c r="H96" s="29" t="s">
        <v>345</v>
      </c>
      <c r="I96" s="30" t="s">
        <v>84</v>
      </c>
      <c r="J96" s="42"/>
      <c r="K96" s="45"/>
      <c r="L96" s="32"/>
      <c r="M96" s="31"/>
      <c r="N96" s="34" t="s">
        <v>33</v>
      </c>
      <c r="O96" s="122"/>
      <c r="P96" s="123"/>
      <c r="Q96" s="108">
        <f>IF($P95=$Q$4,$L96*$O95,0)</f>
        <v>0</v>
      </c>
      <c r="R96" s="108">
        <f>IF($P95=R$4,$L96*$O95,0)</f>
        <v>0</v>
      </c>
      <c r="S96" s="108">
        <f>IF($P95=S$4,$L96*$O95,0)</f>
        <v>0</v>
      </c>
      <c r="T96" s="124"/>
      <c r="U96" s="124"/>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 customHeight="1">
      <c r="A97" s="24">
        <v>93</v>
      </c>
      <c r="B97" s="25" t="s">
        <v>353</v>
      </c>
      <c r="C97" s="25" t="s">
        <v>354</v>
      </c>
      <c r="D97" s="23" t="s">
        <v>355</v>
      </c>
      <c r="E97" s="27" t="s">
        <v>23</v>
      </c>
      <c r="F97" s="35" t="s">
        <v>166</v>
      </c>
      <c r="G97" s="27" t="s">
        <v>25</v>
      </c>
      <c r="H97" s="29" t="s">
        <v>345</v>
      </c>
      <c r="I97" s="30" t="s">
        <v>84</v>
      </c>
      <c r="J97" s="42" t="s">
        <v>321</v>
      </c>
      <c r="K97" s="31">
        <v>42126671</v>
      </c>
      <c r="L97" s="32"/>
      <c r="M97" s="31"/>
      <c r="N97" s="33" t="s">
        <v>30</v>
      </c>
      <c r="O97" s="122">
        <v>7</v>
      </c>
      <c r="P97" s="123">
        <v>3</v>
      </c>
      <c r="Q97" s="108">
        <f>IF($P97=$Q$4,$L97*$O97,0)</f>
        <v>0</v>
      </c>
      <c r="R97" s="108">
        <f>IF($P97=R$4,$L97*$O97,0)</f>
        <v>0</v>
      </c>
      <c r="S97" s="108">
        <f>IF($P97=S$4,$L97*$O97,0)</f>
        <v>0</v>
      </c>
      <c r="T97" s="124" t="str">
        <f>IF((L97&gt;0)*AND(L98&gt;0),"BŁĄD - Wprowadzono dwie wartości",IF((L97=0)*AND(L98=0),"Wprowadź kwotę dla oferowanego materiału",IF((L98&lt;&gt;0)*AND(K98=0),"Uzupełnij pola SYMBOL/PRODUCENT dla zamiennika",IF((L98=0)*AND(K98&lt;&gt;0),"cena dla niewłaściwego PRODUCENTA",IF((K98&lt;&gt;0)*AND(L98&lt;&gt;0)*AND(J98=0),"Uzupełnij pole PRODUCENT dla zamiennika","OK")))))</f>
        <v>Wprowadź kwotę dla oferowanego materiału</v>
      </c>
      <c r="U97" s="124"/>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 customHeight="1">
      <c r="A98" s="24">
        <v>94</v>
      </c>
      <c r="B98" s="25" t="s">
        <v>356</v>
      </c>
      <c r="C98" s="25" t="s">
        <v>357</v>
      </c>
      <c r="D98" s="23" t="s">
        <v>355</v>
      </c>
      <c r="E98" s="27" t="s">
        <v>23</v>
      </c>
      <c r="F98" s="35" t="s">
        <v>166</v>
      </c>
      <c r="G98" s="27" t="s">
        <v>25</v>
      </c>
      <c r="H98" s="29" t="s">
        <v>345</v>
      </c>
      <c r="I98" s="30" t="s">
        <v>84</v>
      </c>
      <c r="J98" s="42"/>
      <c r="K98" s="45"/>
      <c r="L98" s="32"/>
      <c r="M98" s="31"/>
      <c r="N98" s="34" t="s">
        <v>33</v>
      </c>
      <c r="O98" s="122"/>
      <c r="P98" s="123"/>
      <c r="Q98" s="108">
        <f>IF($P97=$Q$4,$L98*$O97,0)</f>
        <v>0</v>
      </c>
      <c r="R98" s="108">
        <f>IF($P97=R$4,$L98*$O97,0)</f>
        <v>0</v>
      </c>
      <c r="S98" s="108">
        <f>IF($P97=S$4,$L98*$O97,0)</f>
        <v>0</v>
      </c>
      <c r="T98" s="124"/>
      <c r="U98" s="124"/>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ustomHeight="1">
      <c r="A99" s="24">
        <v>95</v>
      </c>
      <c r="B99" s="25" t="s">
        <v>358</v>
      </c>
      <c r="C99" s="25" t="s">
        <v>359</v>
      </c>
      <c r="D99" s="23" t="s">
        <v>360</v>
      </c>
      <c r="E99" s="27" t="s">
        <v>23</v>
      </c>
      <c r="F99" s="35" t="s">
        <v>174</v>
      </c>
      <c r="G99" s="27" t="s">
        <v>25</v>
      </c>
      <c r="H99" s="29" t="s">
        <v>345</v>
      </c>
      <c r="I99" s="30" t="s">
        <v>84</v>
      </c>
      <c r="J99" s="42" t="s">
        <v>321</v>
      </c>
      <c r="K99" s="31">
        <v>42126670</v>
      </c>
      <c r="L99" s="32"/>
      <c r="M99" s="31"/>
      <c r="N99" s="34" t="s">
        <v>30</v>
      </c>
      <c r="O99" s="122">
        <v>1</v>
      </c>
      <c r="P99" s="123">
        <v>3</v>
      </c>
      <c r="Q99" s="108">
        <f>IF($P99=$Q$4,$L99*$O99,0)</f>
        <v>0</v>
      </c>
      <c r="R99" s="108">
        <f>IF($P99=R$4,$L99*$O99,0)</f>
        <v>0</v>
      </c>
      <c r="S99" s="108">
        <f>IF($P99=S$4,$L99*$O99,0)</f>
        <v>0</v>
      </c>
      <c r="T99" s="124" t="str">
        <f>IF((L99&gt;0)*AND(L100&gt;0),"BŁĄD - Wprowadzono dwie wartości",IF((L99=0)*AND(L100=0),"Wprowadź kwotę dla oferowanego materiału",IF((L100&lt;&gt;0)*AND(K100=0),"Uzupełnij pola SYMBOL/PRODUCENT dla zamiennika",IF((L100=0)*AND(K100&lt;&gt;0),"cena dla niewłaściwego PRODUCENTA",IF((K100&lt;&gt;0)*AND(L100&lt;&gt;0)*AND(J100=0),"Uzupełnij pole PRODUCENT dla zamiennika","OK")))))</f>
        <v>Wprowadź kwotę dla oferowanego materiału</v>
      </c>
      <c r="U99" s="124"/>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c r="A100" s="24">
        <v>96</v>
      </c>
      <c r="B100" s="25" t="s">
        <v>361</v>
      </c>
      <c r="C100" s="25" t="s">
        <v>362</v>
      </c>
      <c r="D100" s="23" t="s">
        <v>360</v>
      </c>
      <c r="E100" s="27" t="s">
        <v>23</v>
      </c>
      <c r="F100" s="35" t="s">
        <v>174</v>
      </c>
      <c r="G100" s="27" t="s">
        <v>25</v>
      </c>
      <c r="H100" s="29" t="s">
        <v>345</v>
      </c>
      <c r="I100" s="30" t="s">
        <v>84</v>
      </c>
      <c r="J100" s="42"/>
      <c r="K100" s="45"/>
      <c r="L100" s="32"/>
      <c r="M100" s="31"/>
      <c r="N100" s="34" t="s">
        <v>33</v>
      </c>
      <c r="O100" s="122"/>
      <c r="P100" s="123"/>
      <c r="Q100" s="108">
        <f>IF($P99=$Q$4,$L100*$O99,0)</f>
        <v>0</v>
      </c>
      <c r="R100" s="108">
        <f>IF($P99=R$4,$L100*$O99,0)</f>
        <v>0</v>
      </c>
      <c r="S100" s="108">
        <f>IF($P99=S$4,$L100*$O99,0)</f>
        <v>0</v>
      </c>
      <c r="T100" s="124"/>
      <c r="U100" s="124"/>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ustomHeight="1">
      <c r="A101" s="24">
        <v>97</v>
      </c>
      <c r="B101" s="25" t="s">
        <v>363</v>
      </c>
      <c r="C101" s="25" t="s">
        <v>364</v>
      </c>
      <c r="D101" s="25" t="s">
        <v>365</v>
      </c>
      <c r="E101" s="27" t="s">
        <v>23</v>
      </c>
      <c r="F101" s="35" t="s">
        <v>24</v>
      </c>
      <c r="G101" s="27" t="s">
        <v>25</v>
      </c>
      <c r="H101" s="29" t="s">
        <v>366</v>
      </c>
      <c r="I101" s="30" t="s">
        <v>123</v>
      </c>
      <c r="J101" s="42" t="s">
        <v>321</v>
      </c>
      <c r="K101" s="31">
        <v>43381724</v>
      </c>
      <c r="L101" s="32"/>
      <c r="M101" s="31"/>
      <c r="N101" s="34" t="s">
        <v>30</v>
      </c>
      <c r="O101" s="122">
        <v>1</v>
      </c>
      <c r="P101" s="123">
        <v>3</v>
      </c>
      <c r="Q101" s="108">
        <f>IF($P101=$Q$4,$L101*$O101,0)</f>
        <v>0</v>
      </c>
      <c r="R101" s="108">
        <f>IF($P101=R$4,$L101*$O101,0)</f>
        <v>0</v>
      </c>
      <c r="S101" s="108">
        <f>IF($P101=S$4,$L101*$O101,0)</f>
        <v>0</v>
      </c>
      <c r="T101" s="124" t="str">
        <f>IF((L101&gt;0)*AND(L102&gt;0),"BŁĄD - Wprowadzono dwie wartości",IF((L101=0)*AND(L102=0),"Wprowadź kwotę dla oferowanego materiału",IF((L102&lt;&gt;0)*AND(K102=0),"Uzupełnij pola SYMBOL/PRODUCENT dla zamiennika",IF((L102=0)*AND(K102&lt;&gt;0),"cena dla niewłaściwego PRODUCENTA",IF((K102&lt;&gt;0)*AND(L102&lt;&gt;0)*AND(J102=0),"Uzupełnij pole PRODUCENT dla zamiennika","OK")))))</f>
        <v>Wprowadź kwotę dla oferowanego materiału</v>
      </c>
      <c r="U101" s="124"/>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ustomHeight="1">
      <c r="A102" s="24">
        <v>98</v>
      </c>
      <c r="B102" s="25" t="s">
        <v>367</v>
      </c>
      <c r="C102" s="25" t="s">
        <v>368</v>
      </c>
      <c r="D102" s="25" t="s">
        <v>365</v>
      </c>
      <c r="E102" s="27" t="s">
        <v>23</v>
      </c>
      <c r="F102" s="35" t="s">
        <v>24</v>
      </c>
      <c r="G102" s="27" t="s">
        <v>25</v>
      </c>
      <c r="H102" s="29" t="s">
        <v>366</v>
      </c>
      <c r="I102" s="30" t="s">
        <v>123</v>
      </c>
      <c r="J102" s="42"/>
      <c r="K102" s="31"/>
      <c r="L102" s="32"/>
      <c r="M102" s="31"/>
      <c r="N102" s="34" t="s">
        <v>33</v>
      </c>
      <c r="O102" s="122"/>
      <c r="P102" s="123"/>
      <c r="Q102" s="108">
        <f>IF($P101=$Q$4,$L102*$O101,0)</f>
        <v>0</v>
      </c>
      <c r="R102" s="108">
        <f>IF($P101=R$4,$L102*$O101,0)</f>
        <v>0</v>
      </c>
      <c r="S102" s="108">
        <f>IF($P101=S$4,$L102*$O101,0)</f>
        <v>0</v>
      </c>
      <c r="T102" s="124"/>
      <c r="U102" s="124"/>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ustomHeight="1">
      <c r="A103" s="24">
        <v>99</v>
      </c>
      <c r="B103" s="25" t="s">
        <v>369</v>
      </c>
      <c r="C103" s="25" t="s">
        <v>370</v>
      </c>
      <c r="D103" s="25" t="s">
        <v>371</v>
      </c>
      <c r="E103" s="27" t="s">
        <v>23</v>
      </c>
      <c r="F103" s="35" t="s">
        <v>159</v>
      </c>
      <c r="G103" s="27" t="s">
        <v>25</v>
      </c>
      <c r="H103" s="29" t="s">
        <v>366</v>
      </c>
      <c r="I103" s="30" t="s">
        <v>123</v>
      </c>
      <c r="J103" s="42" t="s">
        <v>321</v>
      </c>
      <c r="K103" s="31">
        <v>43381723</v>
      </c>
      <c r="L103" s="32"/>
      <c r="M103" s="31"/>
      <c r="N103" s="34" t="s">
        <v>30</v>
      </c>
      <c r="O103" s="122">
        <v>2</v>
      </c>
      <c r="P103" s="123">
        <v>3</v>
      </c>
      <c r="Q103" s="108">
        <f>IF($P103=$Q$4,$L103*$O103,0)</f>
        <v>0</v>
      </c>
      <c r="R103" s="108">
        <f>IF($P103=R$4,$L103*$O103,0)</f>
        <v>0</v>
      </c>
      <c r="S103" s="108">
        <f>IF($P103=S$4,$L103*$O103,0)</f>
        <v>0</v>
      </c>
      <c r="T103" s="124" t="str">
        <f>IF((L103&gt;0)*AND(L104&gt;0),"BŁĄD - Wprowadzono dwie wartości",IF((L103=0)*AND(L104=0),"Wprowadź kwotę dla oferowanego materiału",IF((L104&lt;&gt;0)*AND(K104=0),"Uzupełnij pola SYMBOL/PRODUCENT dla zamiennika",IF((L104=0)*AND(K104&lt;&gt;0),"cena dla niewłaściwego PRODUCENTA",IF((K104&lt;&gt;0)*AND(L104&lt;&gt;0)*AND(J104=0),"Uzupełnij pole PRODUCENT dla zamiennika","OK")))))</f>
        <v>Wprowadź kwotę dla oferowanego materiału</v>
      </c>
      <c r="U103" s="124"/>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c r="A104" s="24">
        <v>100</v>
      </c>
      <c r="B104" s="25" t="s">
        <v>372</v>
      </c>
      <c r="C104" s="25" t="s">
        <v>373</v>
      </c>
      <c r="D104" s="25" t="s">
        <v>371</v>
      </c>
      <c r="E104" s="27" t="s">
        <v>23</v>
      </c>
      <c r="F104" s="35" t="s">
        <v>159</v>
      </c>
      <c r="G104" s="27" t="s">
        <v>25</v>
      </c>
      <c r="H104" s="29" t="s">
        <v>366</v>
      </c>
      <c r="I104" s="30" t="s">
        <v>123</v>
      </c>
      <c r="J104" s="42"/>
      <c r="K104" s="31"/>
      <c r="L104" s="32"/>
      <c r="M104" s="31"/>
      <c r="N104" s="34" t="s">
        <v>33</v>
      </c>
      <c r="O104" s="122"/>
      <c r="P104" s="123"/>
      <c r="Q104" s="108">
        <f>IF($P103=$Q$4,$L104*$O103,0)</f>
        <v>0</v>
      </c>
      <c r="R104" s="108">
        <f>IF($P103=R$4,$L104*$O103,0)</f>
        <v>0</v>
      </c>
      <c r="S104" s="108">
        <f>IF($P103=S$4,$L104*$O103,0)</f>
        <v>0</v>
      </c>
      <c r="T104" s="124"/>
      <c r="U104" s="12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ustomHeight="1">
      <c r="A105" s="24">
        <v>101</v>
      </c>
      <c r="B105" s="25" t="s">
        <v>374</v>
      </c>
      <c r="C105" s="25" t="s">
        <v>375</v>
      </c>
      <c r="D105" s="25" t="s">
        <v>376</v>
      </c>
      <c r="E105" s="27" t="s">
        <v>23</v>
      </c>
      <c r="F105" s="35" t="s">
        <v>166</v>
      </c>
      <c r="G105" s="27" t="s">
        <v>25</v>
      </c>
      <c r="H105" s="29" t="s">
        <v>366</v>
      </c>
      <c r="I105" s="30" t="s">
        <v>123</v>
      </c>
      <c r="J105" s="42" t="s">
        <v>321</v>
      </c>
      <c r="K105" s="31">
        <v>43381722</v>
      </c>
      <c r="L105" s="32"/>
      <c r="M105" s="31"/>
      <c r="N105" s="34" t="s">
        <v>30</v>
      </c>
      <c r="O105" s="122">
        <v>1</v>
      </c>
      <c r="P105" s="123">
        <v>3</v>
      </c>
      <c r="Q105" s="108">
        <f>IF($P105=$Q$4,$L105*$O105,0)</f>
        <v>0</v>
      </c>
      <c r="R105" s="108">
        <f>IF($P105=R$4,$L105*$O105,0)</f>
        <v>0</v>
      </c>
      <c r="S105" s="108">
        <f>IF($P105=S$4,$L105*$O105,0)</f>
        <v>0</v>
      </c>
      <c r="T105" s="124" t="str">
        <f>IF((L105&gt;0)*AND(L106&gt;0),"BŁĄD - Wprowadzono dwie wartości",IF((L105=0)*AND(L106=0),"Wprowadź kwotę dla oferowanego materiału",IF((L106&lt;&gt;0)*AND(K106=0),"Uzupełnij pola SYMBOL/PRODUCENT dla zamiennika",IF((L106=0)*AND(K106&lt;&gt;0),"cena dla niewłaściwego PRODUCENTA",IF((K106&lt;&gt;0)*AND(L106&lt;&gt;0)*AND(J106=0),"Uzupełnij pole PRODUCENT dla zamiennika","OK")))))</f>
        <v>Wprowadź kwotę dla oferowanego materiału</v>
      </c>
      <c r="U105" s="124"/>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ustomHeight="1">
      <c r="A106" s="24">
        <v>102</v>
      </c>
      <c r="B106" s="25" t="s">
        <v>377</v>
      </c>
      <c r="C106" s="25" t="s">
        <v>378</v>
      </c>
      <c r="D106" s="25" t="s">
        <v>376</v>
      </c>
      <c r="E106" s="27" t="s">
        <v>23</v>
      </c>
      <c r="F106" s="35" t="s">
        <v>166</v>
      </c>
      <c r="G106" s="27" t="s">
        <v>25</v>
      </c>
      <c r="H106" s="29" t="s">
        <v>366</v>
      </c>
      <c r="I106" s="30" t="s">
        <v>123</v>
      </c>
      <c r="J106" s="42"/>
      <c r="K106" s="31"/>
      <c r="L106" s="32"/>
      <c r="M106" s="31"/>
      <c r="N106" s="34" t="s">
        <v>33</v>
      </c>
      <c r="O106" s="122"/>
      <c r="P106" s="123"/>
      <c r="Q106" s="108">
        <f>IF($P105=$Q$4,$L106*$O105,0)</f>
        <v>0</v>
      </c>
      <c r="R106" s="108">
        <f>IF($P105=R$4,$L106*$O105,0)</f>
        <v>0</v>
      </c>
      <c r="S106" s="108">
        <f>IF($P105=S$4,$L106*$O105,0)</f>
        <v>0</v>
      </c>
      <c r="T106" s="124"/>
      <c r="U106" s="124"/>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ustomHeight="1">
      <c r="A107" s="24">
        <v>103</v>
      </c>
      <c r="B107" s="25" t="s">
        <v>379</v>
      </c>
      <c r="C107" s="25" t="s">
        <v>380</v>
      </c>
      <c r="D107" s="25" t="s">
        <v>381</v>
      </c>
      <c r="E107" s="27" t="s">
        <v>23</v>
      </c>
      <c r="F107" s="35" t="s">
        <v>174</v>
      </c>
      <c r="G107" s="27" t="s">
        <v>25</v>
      </c>
      <c r="H107" s="29" t="s">
        <v>366</v>
      </c>
      <c r="I107" s="30" t="s">
        <v>123</v>
      </c>
      <c r="J107" s="42" t="s">
        <v>321</v>
      </c>
      <c r="K107" s="31">
        <v>43381721</v>
      </c>
      <c r="L107" s="32"/>
      <c r="M107" s="31"/>
      <c r="N107" s="34" t="s">
        <v>30</v>
      </c>
      <c r="O107" s="122">
        <v>1</v>
      </c>
      <c r="P107" s="123">
        <v>3</v>
      </c>
      <c r="Q107" s="108">
        <f>IF($P107=$Q$4,$L107*$O107,0)</f>
        <v>0</v>
      </c>
      <c r="R107" s="108">
        <f>IF($P107=R$4,$L107*$O107,0)</f>
        <v>0</v>
      </c>
      <c r="S107" s="108">
        <f>IF($P107=S$4,$L107*$O107,0)</f>
        <v>0</v>
      </c>
      <c r="T107" s="124" t="str">
        <f>IF((L107&gt;0)*AND(L108&gt;0),"BŁĄD - Wprowadzono dwie wartości",IF((L107=0)*AND(L108=0),"Wprowadź kwotę dla oferowanego materiału",IF((L108&lt;&gt;0)*AND(K108=0),"Uzupełnij pola SYMBOL/PRODUCENT dla zamiennika",IF((L108=0)*AND(K108&lt;&gt;0),"cena dla niewłaściwego PRODUCENTA",IF((K108&lt;&gt;0)*AND(L108&lt;&gt;0)*AND(J108=0),"Uzupełnij pole PRODUCENT dla zamiennika","OK")))))</f>
        <v>Wprowadź kwotę dla oferowanego materiału</v>
      </c>
      <c r="U107" s="124"/>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ustomHeight="1">
      <c r="A108" s="24">
        <v>104</v>
      </c>
      <c r="B108" s="25" t="s">
        <v>382</v>
      </c>
      <c r="C108" s="25" t="s">
        <v>383</v>
      </c>
      <c r="D108" s="25" t="s">
        <v>381</v>
      </c>
      <c r="E108" s="27" t="s">
        <v>23</v>
      </c>
      <c r="F108" s="35" t="s">
        <v>174</v>
      </c>
      <c r="G108" s="27" t="s">
        <v>25</v>
      </c>
      <c r="H108" s="29" t="s">
        <v>366</v>
      </c>
      <c r="I108" s="30" t="s">
        <v>123</v>
      </c>
      <c r="J108" s="42"/>
      <c r="K108" s="31"/>
      <c r="L108" s="32"/>
      <c r="M108" s="31"/>
      <c r="N108" s="34" t="s">
        <v>33</v>
      </c>
      <c r="O108" s="122"/>
      <c r="P108" s="123"/>
      <c r="Q108" s="108">
        <f>IF($P107=$Q$4,$L108*$O107,0)</f>
        <v>0</v>
      </c>
      <c r="R108" s="108">
        <f>IF($P107=R$4,$L108*$O107,0)</f>
        <v>0</v>
      </c>
      <c r="S108" s="108">
        <f>IF($P107=S$4,$L108*$O107,0)</f>
        <v>0</v>
      </c>
      <c r="T108" s="124"/>
      <c r="U108" s="124"/>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ustomHeight="1">
      <c r="A109" s="24">
        <v>105</v>
      </c>
      <c r="B109" s="26" t="s">
        <v>384</v>
      </c>
      <c r="C109" s="25" t="s">
        <v>385</v>
      </c>
      <c r="D109" s="25" t="s">
        <v>386</v>
      </c>
      <c r="E109" s="27" t="s">
        <v>23</v>
      </c>
      <c r="F109" s="35" t="s">
        <v>24</v>
      </c>
      <c r="G109" s="27" t="s">
        <v>25</v>
      </c>
      <c r="H109" s="29" t="s">
        <v>387</v>
      </c>
      <c r="I109" s="30" t="s">
        <v>47</v>
      </c>
      <c r="J109" s="42" t="s">
        <v>321</v>
      </c>
      <c r="K109" s="31">
        <v>43979002</v>
      </c>
      <c r="L109" s="32"/>
      <c r="M109" s="31"/>
      <c r="N109" s="34" t="s">
        <v>30</v>
      </c>
      <c r="O109" s="122">
        <v>1</v>
      </c>
      <c r="P109" s="123">
        <v>3</v>
      </c>
      <c r="Q109" s="108">
        <f>IF($P109=$Q$4,$L109*$O109,0)</f>
        <v>0</v>
      </c>
      <c r="R109" s="108">
        <f>IF($P109=R$4,$L109*$O109,0)</f>
        <v>0</v>
      </c>
      <c r="S109" s="108">
        <f>IF($P109=S$4,$L109*$O109,0)</f>
        <v>0</v>
      </c>
      <c r="T109" s="124" t="str">
        <f>IF((L109&gt;0)*AND(L110&gt;0),"BŁĄD - Wprowadzono dwie wartości",IF((L109=0)*AND(L110=0),"Wprowadź kwotę dla oferowanego materiału",IF((L110&lt;&gt;0)*AND(K110=0),"Uzupełnij pola SYMBOL/PRODUCENT dla zamiennika",IF((L110=0)*AND(K110&lt;&gt;0),"cena dla niewłaściwego PRODUCENTA",IF((K110&lt;&gt;0)*AND(L110&lt;&gt;0)*AND(J110=0),"Uzupełnij pole PRODUCENT dla zamiennika","OK")))))</f>
        <v>Wprowadź kwotę dla oferowanego materiału</v>
      </c>
      <c r="U109" s="124"/>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ustomHeight="1">
      <c r="A110" s="24">
        <v>106</v>
      </c>
      <c r="B110" s="26" t="s">
        <v>388</v>
      </c>
      <c r="C110" s="25" t="s">
        <v>389</v>
      </c>
      <c r="D110" s="25" t="s">
        <v>386</v>
      </c>
      <c r="E110" s="27" t="s">
        <v>23</v>
      </c>
      <c r="F110" s="35" t="s">
        <v>24</v>
      </c>
      <c r="G110" s="27" t="s">
        <v>25</v>
      </c>
      <c r="H110" s="29" t="s">
        <v>387</v>
      </c>
      <c r="I110" s="30" t="s">
        <v>47</v>
      </c>
      <c r="J110" s="42"/>
      <c r="K110" s="31"/>
      <c r="L110" s="32"/>
      <c r="M110" s="31"/>
      <c r="N110" s="34" t="s">
        <v>33</v>
      </c>
      <c r="O110" s="122"/>
      <c r="P110" s="123"/>
      <c r="Q110" s="108">
        <f>IF($P109=$Q$4,$L110*$O109,0)</f>
        <v>0</v>
      </c>
      <c r="R110" s="108">
        <f>IF($P109=R$4,$L110*$O109,0)</f>
        <v>0</v>
      </c>
      <c r="S110" s="108">
        <f>IF($P109=S$4,$L110*$O109,0)</f>
        <v>0</v>
      </c>
      <c r="T110" s="124"/>
      <c r="U110" s="124"/>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customHeight="1">
      <c r="A111" s="24">
        <v>107</v>
      </c>
      <c r="B111" s="26" t="s">
        <v>390</v>
      </c>
      <c r="C111" s="25" t="s">
        <v>391</v>
      </c>
      <c r="D111" s="25" t="s">
        <v>392</v>
      </c>
      <c r="E111" s="27" t="s">
        <v>23</v>
      </c>
      <c r="F111" s="35" t="s">
        <v>24</v>
      </c>
      <c r="G111" s="27" t="s">
        <v>25</v>
      </c>
      <c r="H111" s="29" t="s">
        <v>393</v>
      </c>
      <c r="I111" s="30" t="s">
        <v>47</v>
      </c>
      <c r="J111" s="42" t="s">
        <v>321</v>
      </c>
      <c r="K111" s="31">
        <v>44574302</v>
      </c>
      <c r="L111" s="32"/>
      <c r="M111" s="44"/>
      <c r="N111" s="34" t="s">
        <v>30</v>
      </c>
      <c r="O111" s="122">
        <v>12</v>
      </c>
      <c r="P111" s="123">
        <v>3</v>
      </c>
      <c r="Q111" s="108">
        <f>IF($P111=$Q$4,$L111*$O111,0)</f>
        <v>0</v>
      </c>
      <c r="R111" s="108">
        <f>IF($P111=R$4,$L111*$O111,0)</f>
        <v>0</v>
      </c>
      <c r="S111" s="108">
        <f>IF($P111=S$4,$L111*$O111,0)</f>
        <v>0</v>
      </c>
      <c r="T111" s="124" t="str">
        <f>IF((L111&gt;0)*AND(L112&gt;0),"BŁĄD - Wprowadzono dwie wartości",IF((L111=0)*AND(L112=0),"Wprowadź kwotę dla oferowanego materiału",IF((L112&lt;&gt;0)*AND(K112=0),"Uzupełnij pola SYMBOL/PRODUCENT dla zamiennika",IF((L112=0)*AND(K112&lt;&gt;0),"cena dla niewłaściwego PRODUCENTA",IF((K112&lt;&gt;0)*AND(L112&lt;&gt;0)*AND(J112=0),"Uzupełnij pole PRODUCENT dla zamiennika","OK")))))</f>
        <v>Wprowadź kwotę dla oferowanego materiału</v>
      </c>
      <c r="U111" s="124"/>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customHeight="1">
      <c r="A112" s="24">
        <v>108</v>
      </c>
      <c r="B112" s="26" t="s">
        <v>394</v>
      </c>
      <c r="C112" s="25" t="s">
        <v>395</v>
      </c>
      <c r="D112" s="25" t="s">
        <v>392</v>
      </c>
      <c r="E112" s="27" t="s">
        <v>23</v>
      </c>
      <c r="F112" s="35" t="s">
        <v>24</v>
      </c>
      <c r="G112" s="27" t="s">
        <v>25</v>
      </c>
      <c r="H112" s="29" t="s">
        <v>393</v>
      </c>
      <c r="I112" s="30" t="s">
        <v>47</v>
      </c>
      <c r="J112" s="42"/>
      <c r="K112" s="31"/>
      <c r="L112" s="32"/>
      <c r="M112" s="44"/>
      <c r="N112" s="34" t="s">
        <v>33</v>
      </c>
      <c r="O112" s="122"/>
      <c r="P112" s="123"/>
      <c r="Q112" s="108">
        <f>IF($P111=$Q$4,$L112*$O111,0)</f>
        <v>0</v>
      </c>
      <c r="R112" s="108">
        <f>IF($P111=R$4,$L112*$O111,0)</f>
        <v>0</v>
      </c>
      <c r="S112" s="108">
        <f>IF($P111=S$4,$L112*$O111,0)</f>
        <v>0</v>
      </c>
      <c r="T112" s="124"/>
      <c r="U112" s="124"/>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ustomHeight="1">
      <c r="A113" s="24">
        <v>109</v>
      </c>
      <c r="B113" s="25" t="s">
        <v>396</v>
      </c>
      <c r="C113" s="25" t="s">
        <v>397</v>
      </c>
      <c r="D113" s="26" t="s">
        <v>398</v>
      </c>
      <c r="E113" s="27" t="s">
        <v>23</v>
      </c>
      <c r="F113" s="35" t="s">
        <v>37</v>
      </c>
      <c r="G113" s="27" t="s">
        <v>25</v>
      </c>
      <c r="H113" s="29" t="s">
        <v>399</v>
      </c>
      <c r="I113" s="30" t="s">
        <v>123</v>
      </c>
      <c r="J113" s="42" t="s">
        <v>321</v>
      </c>
      <c r="K113" s="31">
        <v>44494202</v>
      </c>
      <c r="L113" s="32"/>
      <c r="M113" s="31"/>
      <c r="N113" s="34" t="s">
        <v>30</v>
      </c>
      <c r="O113" s="122">
        <v>1</v>
      </c>
      <c r="P113" s="123">
        <v>3</v>
      </c>
      <c r="Q113" s="108">
        <f>IF($P113=$Q$4,$L113*$O113,0)</f>
        <v>0</v>
      </c>
      <c r="R113" s="108">
        <f>IF($P113=R$4,$L113*$O113,0)</f>
        <v>0</v>
      </c>
      <c r="S113" s="108">
        <f>IF($P113=S$4,$L113*$O113,0)</f>
        <v>0</v>
      </c>
      <c r="T113" s="124" t="str">
        <f>IF((L113&gt;0)*AND(L114&gt;0),"BŁĄD - Wprowadzono dwie wartości",IF((L113=0)*AND(L114=0),"Wprowadź kwotę dla oferowanego materiału",IF((L114&lt;&gt;0)*AND(K114=0),"Uzupełnij pola SYMBOL/PRODUCENT dla zamiennika",IF((L114=0)*AND(K114&lt;&gt;0),"cena dla niewłaściwego PRODUCENTA",IF((K114&lt;&gt;0)*AND(L114&lt;&gt;0)*AND(J114=0),"Uzupełnij pole PRODUCENT dla zamiennika","OK")))))</f>
        <v>Wprowadź kwotę dla oferowanego materiału</v>
      </c>
      <c r="U113" s="124"/>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ustomHeight="1">
      <c r="A114" s="24">
        <v>110</v>
      </c>
      <c r="B114" s="25" t="s">
        <v>400</v>
      </c>
      <c r="C114" s="25" t="s">
        <v>401</v>
      </c>
      <c r="D114" s="26" t="s">
        <v>398</v>
      </c>
      <c r="E114" s="27" t="s">
        <v>23</v>
      </c>
      <c r="F114" s="35" t="s">
        <v>37</v>
      </c>
      <c r="G114" s="27" t="s">
        <v>25</v>
      </c>
      <c r="H114" s="29" t="s">
        <v>399</v>
      </c>
      <c r="I114" s="30" t="s">
        <v>123</v>
      </c>
      <c r="J114" s="42"/>
      <c r="K114" s="31"/>
      <c r="L114" s="32"/>
      <c r="M114" s="31"/>
      <c r="N114" s="34" t="s">
        <v>33</v>
      </c>
      <c r="O114" s="122"/>
      <c r="P114" s="123"/>
      <c r="Q114" s="108">
        <f>IF($P113=$Q$4,$L114*$O113,0)</f>
        <v>0</v>
      </c>
      <c r="R114" s="108">
        <f>IF($P113=R$4,$L114*$O113,0)</f>
        <v>0</v>
      </c>
      <c r="S114" s="108">
        <f>IF($P113=S$4,$L114*$O113,0)</f>
        <v>0</v>
      </c>
      <c r="T114" s="124"/>
      <c r="U114" s="12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 customHeight="1">
      <c r="A115" s="24">
        <v>111</v>
      </c>
      <c r="B115" s="25" t="s">
        <v>402</v>
      </c>
      <c r="C115" s="25" t="s">
        <v>403</v>
      </c>
      <c r="D115" s="26" t="s">
        <v>403</v>
      </c>
      <c r="E115" s="27" t="s">
        <v>23</v>
      </c>
      <c r="F115" s="35" t="s">
        <v>37</v>
      </c>
      <c r="G115" s="27" t="s">
        <v>25</v>
      </c>
      <c r="H115" s="29" t="s">
        <v>404</v>
      </c>
      <c r="I115" s="30" t="s">
        <v>405</v>
      </c>
      <c r="J115" s="42" t="s">
        <v>321</v>
      </c>
      <c r="K115" s="31">
        <v>44968301</v>
      </c>
      <c r="L115" s="32"/>
      <c r="M115" s="31"/>
      <c r="N115" s="34" t="s">
        <v>30</v>
      </c>
      <c r="O115" s="122">
        <v>108</v>
      </c>
      <c r="P115" s="123">
        <v>1</v>
      </c>
      <c r="Q115" s="108">
        <f>IF($P115=$Q$4,$L115*$O115,0)</f>
        <v>0</v>
      </c>
      <c r="R115" s="108">
        <f>IF($P115=R$4,$L115*$O115,0)</f>
        <v>0</v>
      </c>
      <c r="S115" s="108">
        <f>IF($P115=S$4,$L115*$O115,0)</f>
        <v>0</v>
      </c>
      <c r="T115" s="124" t="str">
        <f>IF((L115&gt;0)*AND(L116&gt;0),"BŁĄD - Wprowadzono dwie wartości",IF((L115=0)*AND(L116=0),"Wprowadź kwotę dla oferowanego materiału",IF((L116&lt;&gt;0)*AND(K116=0),"Uzupełnij pola SYMBOL/PRODUCENT dla zamiennika",IF((L116=0)*AND(K116&lt;&gt;0),"cena dla niewłaściwego PRODUCENTA",IF((K116&lt;&gt;0)*AND(L116&lt;&gt;0)*AND(J116=0),"Uzupełnij pole PRODUCENT dla zamiennika","OK")))))</f>
        <v>Wprowadź kwotę dla oferowanego materiału</v>
      </c>
      <c r="U115" s="124"/>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ustomHeight="1">
      <c r="A116" s="24">
        <v>112</v>
      </c>
      <c r="B116" s="25" t="s">
        <v>406</v>
      </c>
      <c r="C116" s="25" t="s">
        <v>407</v>
      </c>
      <c r="D116" s="26" t="s">
        <v>403</v>
      </c>
      <c r="E116" s="27" t="s">
        <v>23</v>
      </c>
      <c r="F116" s="35" t="s">
        <v>37</v>
      </c>
      <c r="G116" s="27" t="s">
        <v>25</v>
      </c>
      <c r="H116" s="29" t="s">
        <v>404</v>
      </c>
      <c r="I116" s="30" t="s">
        <v>405</v>
      </c>
      <c r="J116" s="42"/>
      <c r="K116" s="31"/>
      <c r="L116" s="32"/>
      <c r="M116" s="31"/>
      <c r="N116" s="34" t="s">
        <v>33</v>
      </c>
      <c r="O116" s="122"/>
      <c r="P116" s="123"/>
      <c r="Q116" s="108">
        <f>IF($P115=$Q$4,$L116*$O115,0)</f>
        <v>0</v>
      </c>
      <c r="R116" s="108">
        <f>IF($P115=R$4,$L116*$O115,0)</f>
        <v>0</v>
      </c>
      <c r="S116" s="108">
        <f>IF($P115=S$4,$L116*$O115,0)</f>
        <v>0</v>
      </c>
      <c r="T116" s="124"/>
      <c r="U116" s="124"/>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ustomHeight="1">
      <c r="A117" s="24">
        <v>113</v>
      </c>
      <c r="B117" s="25" t="s">
        <v>408</v>
      </c>
      <c r="C117" s="25" t="s">
        <v>409</v>
      </c>
      <c r="D117" s="25" t="s">
        <v>410</v>
      </c>
      <c r="E117" s="27" t="s">
        <v>23</v>
      </c>
      <c r="F117" s="35" t="s">
        <v>24</v>
      </c>
      <c r="G117" s="27" t="s">
        <v>25</v>
      </c>
      <c r="H117" s="29" t="s">
        <v>411</v>
      </c>
      <c r="I117" s="30" t="s">
        <v>123</v>
      </c>
      <c r="J117" s="42" t="s">
        <v>321</v>
      </c>
      <c r="K117" s="31">
        <v>44315108</v>
      </c>
      <c r="L117" s="32"/>
      <c r="M117" s="31"/>
      <c r="N117" s="34" t="s">
        <v>30</v>
      </c>
      <c r="O117" s="122">
        <v>4</v>
      </c>
      <c r="P117" s="123">
        <v>3</v>
      </c>
      <c r="Q117" s="108">
        <f>IF($P117=$Q$4,$L117*$O117,0)</f>
        <v>0</v>
      </c>
      <c r="R117" s="108">
        <f>IF($P117=R$4,$L117*$O117,0)</f>
        <v>0</v>
      </c>
      <c r="S117" s="108">
        <f>IF($P117=S$4,$L117*$O117,0)</f>
        <v>0</v>
      </c>
      <c r="T117" s="124" t="str">
        <f>IF((L117&gt;0)*AND(L118&gt;0),"BŁĄD - Wprowadzono dwie wartości",IF((L117=0)*AND(L118=0),"Wprowadź kwotę dla oferowanego materiału",IF((L118&lt;&gt;0)*AND(K118=0),"Uzupełnij pola SYMBOL/PRODUCENT dla zamiennika",IF((L118=0)*AND(K118&lt;&gt;0),"cena dla niewłaściwego PRODUCENTA",IF((K118&lt;&gt;0)*AND(L118&lt;&gt;0)*AND(J118=0),"Uzupełnij pole PRODUCENT dla zamiennika","OK")))))</f>
        <v>Wprowadź kwotę dla oferowanego materiału</v>
      </c>
      <c r="U117" s="124"/>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 customHeight="1">
      <c r="A118" s="24">
        <v>114</v>
      </c>
      <c r="B118" s="25" t="s">
        <v>412</v>
      </c>
      <c r="C118" s="25" t="s">
        <v>413</v>
      </c>
      <c r="D118" s="25" t="s">
        <v>410</v>
      </c>
      <c r="E118" s="27" t="s">
        <v>23</v>
      </c>
      <c r="F118" s="35" t="s">
        <v>24</v>
      </c>
      <c r="G118" s="27" t="s">
        <v>25</v>
      </c>
      <c r="H118" s="29" t="s">
        <v>411</v>
      </c>
      <c r="I118" s="30" t="s">
        <v>123</v>
      </c>
      <c r="J118" s="42"/>
      <c r="K118" s="31"/>
      <c r="L118" s="32"/>
      <c r="M118" s="31"/>
      <c r="N118" s="34" t="s">
        <v>33</v>
      </c>
      <c r="O118" s="122"/>
      <c r="P118" s="123"/>
      <c r="Q118" s="108">
        <f>IF($P117=$Q$4,$L118*$O117,0)</f>
        <v>0</v>
      </c>
      <c r="R118" s="108">
        <f>IF($P117=R$4,$L118*$O117,0)</f>
        <v>0</v>
      </c>
      <c r="S118" s="108">
        <f>IF($P117=S$4,$L118*$O117,0)</f>
        <v>0</v>
      </c>
      <c r="T118" s="124"/>
      <c r="U118" s="124"/>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ustomHeight="1">
      <c r="A119" s="24">
        <v>115</v>
      </c>
      <c r="B119" s="25" t="s">
        <v>414</v>
      </c>
      <c r="C119" s="25" t="s">
        <v>415</v>
      </c>
      <c r="D119" s="25" t="s">
        <v>416</v>
      </c>
      <c r="E119" s="27" t="s">
        <v>23</v>
      </c>
      <c r="F119" s="35" t="s">
        <v>159</v>
      </c>
      <c r="G119" s="27" t="s">
        <v>25</v>
      </c>
      <c r="H119" s="29" t="s">
        <v>411</v>
      </c>
      <c r="I119" s="30" t="s">
        <v>123</v>
      </c>
      <c r="J119" s="42" t="s">
        <v>321</v>
      </c>
      <c r="K119" s="31">
        <v>44315107</v>
      </c>
      <c r="L119" s="32"/>
      <c r="M119" s="31"/>
      <c r="N119" s="34" t="s">
        <v>30</v>
      </c>
      <c r="O119" s="122">
        <v>1</v>
      </c>
      <c r="P119" s="123">
        <v>3</v>
      </c>
      <c r="Q119" s="108">
        <f>IF($P119=$Q$4,$L119*$O119,0)</f>
        <v>0</v>
      </c>
      <c r="R119" s="108">
        <f>IF($P119=R$4,$L119*$O119,0)</f>
        <v>0</v>
      </c>
      <c r="S119" s="108">
        <f>IF($P119=S$4,$L119*$O119,0)</f>
        <v>0</v>
      </c>
      <c r="T119" s="124" t="str">
        <f>IF((L119&gt;0)*AND(L120&gt;0),"BŁĄD - Wprowadzono dwie wartości",IF((L119=0)*AND(L120=0),"Wprowadź kwotę dla oferowanego materiału",IF((L120&lt;&gt;0)*AND(K120=0),"Uzupełnij pola SYMBOL/PRODUCENT dla zamiennika",IF((L120=0)*AND(K120&lt;&gt;0),"cena dla niewłaściwego PRODUCENTA",IF((K120&lt;&gt;0)*AND(L120&lt;&gt;0)*AND(J120=0),"Uzupełnij pole PRODUCENT dla zamiennika","OK")))))</f>
        <v>Wprowadź kwotę dla oferowanego materiału</v>
      </c>
      <c r="U119" s="124"/>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ustomHeight="1">
      <c r="A120" s="24">
        <v>116</v>
      </c>
      <c r="B120" s="25" t="s">
        <v>417</v>
      </c>
      <c r="C120" s="25" t="s">
        <v>418</v>
      </c>
      <c r="D120" s="25" t="s">
        <v>416</v>
      </c>
      <c r="E120" s="27" t="s">
        <v>23</v>
      </c>
      <c r="F120" s="35" t="s">
        <v>159</v>
      </c>
      <c r="G120" s="27" t="s">
        <v>25</v>
      </c>
      <c r="H120" s="29" t="s">
        <v>411</v>
      </c>
      <c r="I120" s="30" t="s">
        <v>123</v>
      </c>
      <c r="J120" s="42"/>
      <c r="K120" s="31"/>
      <c r="L120" s="32"/>
      <c r="M120" s="31"/>
      <c r="N120" s="34" t="s">
        <v>33</v>
      </c>
      <c r="O120" s="122"/>
      <c r="P120" s="123"/>
      <c r="Q120" s="108">
        <f>IF($P119=$Q$4,$L120*$O119,0)</f>
        <v>0</v>
      </c>
      <c r="R120" s="108">
        <f>IF($P119=R$4,$L120*$O119,0)</f>
        <v>0</v>
      </c>
      <c r="S120" s="108">
        <f>IF($P119=S$4,$L120*$O119,0)</f>
        <v>0</v>
      </c>
      <c r="T120" s="124"/>
      <c r="U120" s="124"/>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ustomHeight="1">
      <c r="A121" s="24">
        <v>117</v>
      </c>
      <c r="B121" s="25" t="s">
        <v>419</v>
      </c>
      <c r="C121" s="25" t="s">
        <v>420</v>
      </c>
      <c r="D121" s="25" t="s">
        <v>421</v>
      </c>
      <c r="E121" s="27" t="s">
        <v>23</v>
      </c>
      <c r="F121" s="35" t="s">
        <v>166</v>
      </c>
      <c r="G121" s="27" t="s">
        <v>25</v>
      </c>
      <c r="H121" s="29" t="s">
        <v>411</v>
      </c>
      <c r="I121" s="30" t="s">
        <v>123</v>
      </c>
      <c r="J121" s="42" t="s">
        <v>321</v>
      </c>
      <c r="K121" s="31">
        <v>44315106</v>
      </c>
      <c r="L121" s="32"/>
      <c r="M121" s="31"/>
      <c r="N121" s="34" t="s">
        <v>30</v>
      </c>
      <c r="O121" s="122">
        <v>1</v>
      </c>
      <c r="P121" s="123">
        <v>3</v>
      </c>
      <c r="Q121" s="108">
        <f>IF($P121=$Q$4,$L121*$O121,0)</f>
        <v>0</v>
      </c>
      <c r="R121" s="108">
        <f>IF($P121=R$4,$L121*$O121,0)</f>
        <v>0</v>
      </c>
      <c r="S121" s="108">
        <f>IF($P121=S$4,$L121*$O121,0)</f>
        <v>0</v>
      </c>
      <c r="T121" s="124" t="str">
        <f>IF((L121&gt;0)*AND(L122&gt;0),"BŁĄD - Wprowadzono dwie wartości",IF((L121=0)*AND(L122=0),"Wprowadź kwotę dla oferowanego materiału",IF((L122&lt;&gt;0)*AND(K122=0),"Uzupełnij pola SYMBOL/PRODUCENT dla zamiennika",IF((L122=0)*AND(K122&lt;&gt;0),"cena dla niewłaściwego PRODUCENTA",IF((K122&lt;&gt;0)*AND(L122&lt;&gt;0)*AND(J122=0),"Uzupełnij pole PRODUCENT dla zamiennika","OK")))))</f>
        <v>Wprowadź kwotę dla oferowanego materiału</v>
      </c>
      <c r="U121" s="124"/>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ustomHeight="1">
      <c r="A122" s="24">
        <v>118</v>
      </c>
      <c r="B122" s="25" t="s">
        <v>422</v>
      </c>
      <c r="C122" s="25" t="s">
        <v>423</v>
      </c>
      <c r="D122" s="25" t="s">
        <v>421</v>
      </c>
      <c r="E122" s="27" t="s">
        <v>23</v>
      </c>
      <c r="F122" s="35" t="s">
        <v>166</v>
      </c>
      <c r="G122" s="27" t="s">
        <v>25</v>
      </c>
      <c r="H122" s="29" t="s">
        <v>411</v>
      </c>
      <c r="I122" s="30" t="s">
        <v>123</v>
      </c>
      <c r="J122" s="42"/>
      <c r="K122" s="31"/>
      <c r="L122" s="32"/>
      <c r="M122" s="31"/>
      <c r="N122" s="34" t="s">
        <v>33</v>
      </c>
      <c r="O122" s="122"/>
      <c r="P122" s="123"/>
      <c r="Q122" s="108">
        <f>IF($P121=$Q$4,$L122*$O121,0)</f>
        <v>0</v>
      </c>
      <c r="R122" s="108">
        <f>IF($P121=R$4,$L122*$O121,0)</f>
        <v>0</v>
      </c>
      <c r="S122" s="108">
        <f>IF($P121=S$4,$L122*$O121,0)</f>
        <v>0</v>
      </c>
      <c r="T122" s="124"/>
      <c r="U122" s="124"/>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ustomHeight="1">
      <c r="A123" s="24">
        <v>119</v>
      </c>
      <c r="B123" s="25" t="s">
        <v>424</v>
      </c>
      <c r="C123" s="25" t="s">
        <v>425</v>
      </c>
      <c r="D123" s="25" t="s">
        <v>426</v>
      </c>
      <c r="E123" s="27" t="s">
        <v>23</v>
      </c>
      <c r="F123" s="35" t="s">
        <v>174</v>
      </c>
      <c r="G123" s="27" t="s">
        <v>25</v>
      </c>
      <c r="H123" s="29" t="s">
        <v>411</v>
      </c>
      <c r="I123" s="30" t="s">
        <v>123</v>
      </c>
      <c r="J123" s="42" t="s">
        <v>321</v>
      </c>
      <c r="K123" s="31">
        <v>44315105</v>
      </c>
      <c r="L123" s="32"/>
      <c r="M123" s="31"/>
      <c r="N123" s="34" t="s">
        <v>30</v>
      </c>
      <c r="O123" s="122">
        <v>1</v>
      </c>
      <c r="P123" s="123">
        <v>3</v>
      </c>
      <c r="Q123" s="108">
        <f>IF($P123=$Q$4,$L123*$O123,0)</f>
        <v>0</v>
      </c>
      <c r="R123" s="108">
        <f>IF($P123=R$4,$L123*$O123,0)</f>
        <v>0</v>
      </c>
      <c r="S123" s="108">
        <f>IF($P123=S$4,$L123*$O123,0)</f>
        <v>0</v>
      </c>
      <c r="T123" s="124" t="str">
        <f>IF((L123&gt;0)*AND(L124&gt;0),"BŁĄD - Wprowadzono dwie wartości",IF((L123=0)*AND(L124=0),"Wprowadź kwotę dla oferowanego materiału",IF((L124&lt;&gt;0)*AND(K124=0),"Uzupełnij pola SYMBOL/PRODUCENT dla zamiennika",IF((L124=0)*AND(K124&lt;&gt;0),"cena dla niewłaściwego PRODUCENTA",IF((K124&lt;&gt;0)*AND(L124&lt;&gt;0)*AND(J124=0),"Uzupełnij pole PRODUCENT dla zamiennika","OK")))))</f>
        <v>Wprowadź kwotę dla oferowanego materiału</v>
      </c>
      <c r="U123" s="124"/>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ustomHeight="1">
      <c r="A124" s="24">
        <v>120</v>
      </c>
      <c r="B124" s="25" t="s">
        <v>427</v>
      </c>
      <c r="C124" s="25" t="s">
        <v>428</v>
      </c>
      <c r="D124" s="25" t="s">
        <v>426</v>
      </c>
      <c r="E124" s="27" t="s">
        <v>23</v>
      </c>
      <c r="F124" s="35" t="s">
        <v>174</v>
      </c>
      <c r="G124" s="27" t="s">
        <v>25</v>
      </c>
      <c r="H124" s="29" t="s">
        <v>411</v>
      </c>
      <c r="I124" s="30" t="s">
        <v>123</v>
      </c>
      <c r="J124" s="42"/>
      <c r="K124" s="31"/>
      <c r="L124" s="32"/>
      <c r="M124" s="31"/>
      <c r="N124" s="34" t="s">
        <v>33</v>
      </c>
      <c r="O124" s="122"/>
      <c r="P124" s="123"/>
      <c r="Q124" s="108">
        <f>IF($P123=$Q$4,$L124*$O123,0)</f>
        <v>0</v>
      </c>
      <c r="R124" s="108">
        <f>IF($P123=R$4,$L124*$O123,0)</f>
        <v>0</v>
      </c>
      <c r="S124" s="108">
        <f>IF($P123=S$4,$L124*$O123,0)</f>
        <v>0</v>
      </c>
      <c r="T124" s="124"/>
      <c r="U124" s="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ustomHeight="1">
      <c r="A125" s="24">
        <v>121</v>
      </c>
      <c r="B125" s="25" t="s">
        <v>429</v>
      </c>
      <c r="C125" s="25" t="s">
        <v>430</v>
      </c>
      <c r="D125" s="25" t="s">
        <v>431</v>
      </c>
      <c r="E125" s="37">
        <v>2</v>
      </c>
      <c r="F125" s="28" t="s">
        <v>24</v>
      </c>
      <c r="G125" s="27" t="s">
        <v>25</v>
      </c>
      <c r="H125" s="40" t="s">
        <v>432</v>
      </c>
      <c r="I125" s="38">
        <v>30000</v>
      </c>
      <c r="J125" s="45" t="s">
        <v>321</v>
      </c>
      <c r="K125" s="39">
        <v>44844472</v>
      </c>
      <c r="L125" s="32"/>
      <c r="M125" s="31"/>
      <c r="N125" s="34" t="s">
        <v>30</v>
      </c>
      <c r="O125" s="122">
        <v>1</v>
      </c>
      <c r="P125" s="123">
        <v>3</v>
      </c>
      <c r="Q125" s="108">
        <f>IF($P125=$Q$4,$L125*$O125,0)</f>
        <v>0</v>
      </c>
      <c r="R125" s="108">
        <f>IF($P125=R$4,$L125*$O125,0)</f>
        <v>0</v>
      </c>
      <c r="S125" s="108">
        <f>IF($P125=S$4,$L125*$O125,0)</f>
        <v>0</v>
      </c>
      <c r="T125" s="124" t="str">
        <f>IF((L125&gt;0)*AND(L126&gt;0),"BŁĄD - Wprowadzono dwie wartości",IF((L125=0)*AND(L126=0),"Wprowadź kwotę dla oferowanego materiału",IF((L126&lt;&gt;0)*AND(K126=0),"Uzupełnij pola SYMBOL/PRODUCENT dla zamiennika",IF((L126=0)*AND(K126&lt;&gt;0),"cena dla niewłaściwego PRODUCENTA",IF((K126&lt;&gt;0)*AND(L126&lt;&gt;0)*AND(J126=0),"Uzupełnij pole PRODUCENT dla zamiennika","OK")))))</f>
        <v>Wprowadź kwotę dla oferowanego materiału</v>
      </c>
      <c r="U125" s="124"/>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ustomHeight="1">
      <c r="A126" s="24">
        <v>122</v>
      </c>
      <c r="B126" s="25" t="s">
        <v>433</v>
      </c>
      <c r="C126" s="25" t="s">
        <v>434</v>
      </c>
      <c r="D126" s="25" t="s">
        <v>431</v>
      </c>
      <c r="E126" s="37">
        <v>2</v>
      </c>
      <c r="F126" s="28" t="s">
        <v>24</v>
      </c>
      <c r="G126" s="27" t="s">
        <v>25</v>
      </c>
      <c r="H126" s="40" t="s">
        <v>432</v>
      </c>
      <c r="I126" s="38">
        <v>30000</v>
      </c>
      <c r="J126" s="45"/>
      <c r="K126" s="39"/>
      <c r="L126" s="32"/>
      <c r="M126" s="31"/>
      <c r="N126" s="34" t="s">
        <v>33</v>
      </c>
      <c r="O126" s="122"/>
      <c r="P126" s="123"/>
      <c r="Q126" s="108">
        <f>IF($P125=$Q$4,$L126*$O125,0)</f>
        <v>0</v>
      </c>
      <c r="R126" s="108">
        <f>IF($P125=R$4,$L126*$O125,0)</f>
        <v>0</v>
      </c>
      <c r="S126" s="108">
        <f>IF($P125=S$4,$L126*$O125,0)</f>
        <v>0</v>
      </c>
      <c r="T126" s="124"/>
      <c r="U126" s="124"/>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ustomHeight="1">
      <c r="A127" s="24">
        <v>123</v>
      </c>
      <c r="B127" s="25" t="s">
        <v>435</v>
      </c>
      <c r="C127" s="25" t="s">
        <v>436</v>
      </c>
      <c r="D127" s="25" t="s">
        <v>437</v>
      </c>
      <c r="E127" s="37">
        <v>2</v>
      </c>
      <c r="F127" s="28" t="s">
        <v>159</v>
      </c>
      <c r="G127" s="27" t="s">
        <v>25</v>
      </c>
      <c r="H127" s="40" t="s">
        <v>432</v>
      </c>
      <c r="I127" s="38">
        <v>30000</v>
      </c>
      <c r="J127" s="45" t="s">
        <v>321</v>
      </c>
      <c r="K127" s="39">
        <v>44844471</v>
      </c>
      <c r="L127" s="32"/>
      <c r="M127" s="31"/>
      <c r="N127" s="34" t="s">
        <v>30</v>
      </c>
      <c r="O127" s="122">
        <v>5</v>
      </c>
      <c r="P127" s="123">
        <v>3</v>
      </c>
      <c r="Q127" s="108">
        <f>IF($P127=$Q$4,$L127*$O127,0)</f>
        <v>0</v>
      </c>
      <c r="R127" s="108">
        <f>IF($P127=R$4,$L127*$O127,0)</f>
        <v>0</v>
      </c>
      <c r="S127" s="108">
        <f>IF($P127=S$4,$L127*$O127,0)</f>
        <v>0</v>
      </c>
      <c r="T127" s="124" t="str">
        <f>IF((L127&gt;0)*AND(L128&gt;0),"BŁĄD - Wprowadzono dwie wartości",IF((L127=0)*AND(L128=0),"Wprowadź kwotę dla oferowanego materiału",IF((L128&lt;&gt;0)*AND(K128=0),"Uzupełnij pola SYMBOL/PRODUCENT dla zamiennika",IF((L128=0)*AND(K128&lt;&gt;0),"cena dla niewłaściwego PRODUCENTA",IF((K128&lt;&gt;0)*AND(L128&lt;&gt;0)*AND(J128=0),"Uzupełnij pole PRODUCENT dla zamiennika","OK")))))</f>
        <v>Wprowadź kwotę dla oferowanego materiału</v>
      </c>
      <c r="U127" s="124"/>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ustomHeight="1">
      <c r="A128" s="24">
        <v>124</v>
      </c>
      <c r="B128" s="25" t="s">
        <v>438</v>
      </c>
      <c r="C128" s="25" t="s">
        <v>439</v>
      </c>
      <c r="D128" s="25" t="s">
        <v>437</v>
      </c>
      <c r="E128" s="37">
        <v>2</v>
      </c>
      <c r="F128" s="28" t="s">
        <v>159</v>
      </c>
      <c r="G128" s="27" t="s">
        <v>25</v>
      </c>
      <c r="H128" s="40" t="s">
        <v>432</v>
      </c>
      <c r="I128" s="38">
        <v>30000</v>
      </c>
      <c r="J128" s="45"/>
      <c r="K128" s="39"/>
      <c r="L128" s="32"/>
      <c r="M128" s="31"/>
      <c r="N128" s="34" t="s">
        <v>33</v>
      </c>
      <c r="O128" s="122"/>
      <c r="P128" s="123"/>
      <c r="Q128" s="108">
        <f>IF($P127=$Q$4,$L128*$O127,0)</f>
        <v>0</v>
      </c>
      <c r="R128" s="108">
        <f>IF($P127=R$4,$L128*$O127,0)</f>
        <v>0</v>
      </c>
      <c r="S128" s="108">
        <f>IF($P127=S$4,$L128*$O127,0)</f>
        <v>0</v>
      </c>
      <c r="T128" s="124"/>
      <c r="U128" s="124"/>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ustomHeight="1">
      <c r="A129" s="24">
        <v>125</v>
      </c>
      <c r="B129" s="25" t="s">
        <v>440</v>
      </c>
      <c r="C129" s="25" t="s">
        <v>441</v>
      </c>
      <c r="D129" s="25" t="s">
        <v>442</v>
      </c>
      <c r="E129" s="37">
        <v>2</v>
      </c>
      <c r="F129" s="28" t="s">
        <v>166</v>
      </c>
      <c r="G129" s="27" t="s">
        <v>25</v>
      </c>
      <c r="H129" s="40" t="s">
        <v>432</v>
      </c>
      <c r="I129" s="38">
        <v>30000</v>
      </c>
      <c r="J129" s="45" t="s">
        <v>321</v>
      </c>
      <c r="K129" s="39">
        <v>44844470</v>
      </c>
      <c r="L129" s="32"/>
      <c r="M129" s="31"/>
      <c r="N129" s="34" t="s">
        <v>30</v>
      </c>
      <c r="O129" s="122">
        <v>6</v>
      </c>
      <c r="P129" s="123">
        <v>3</v>
      </c>
      <c r="Q129" s="108">
        <f>IF($P129=$Q$4,$L129*$O129,0)</f>
        <v>0</v>
      </c>
      <c r="R129" s="108">
        <f>IF($P129=R$4,$L129*$O129,0)</f>
        <v>0</v>
      </c>
      <c r="S129" s="108">
        <f>IF($P129=S$4,$L129*$O129,0)</f>
        <v>0</v>
      </c>
      <c r="T129" s="124" t="str">
        <f>IF((L129&gt;0)*AND(L130&gt;0),"BŁĄD - Wprowadzono dwie wartości",IF((L129=0)*AND(L130=0),"Wprowadź kwotę dla oferowanego materiału",IF((L130&lt;&gt;0)*AND(K130=0),"Uzupełnij pola SYMBOL/PRODUCENT dla zamiennika",IF((L130=0)*AND(K130&lt;&gt;0),"cena dla niewłaściwego PRODUCENTA",IF((K130&lt;&gt;0)*AND(L130&lt;&gt;0)*AND(J130=0),"Uzupełnij pole PRODUCENT dla zamiennika","OK")))))</f>
        <v>Wprowadź kwotę dla oferowanego materiału</v>
      </c>
      <c r="U129" s="124"/>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ustomHeight="1">
      <c r="A130" s="24">
        <v>126</v>
      </c>
      <c r="B130" s="25" t="s">
        <v>443</v>
      </c>
      <c r="C130" s="25" t="s">
        <v>444</v>
      </c>
      <c r="D130" s="25" t="s">
        <v>442</v>
      </c>
      <c r="E130" s="37">
        <v>2</v>
      </c>
      <c r="F130" s="28" t="s">
        <v>166</v>
      </c>
      <c r="G130" s="27" t="s">
        <v>25</v>
      </c>
      <c r="H130" s="40" t="s">
        <v>432</v>
      </c>
      <c r="I130" s="38">
        <v>30000</v>
      </c>
      <c r="J130" s="45"/>
      <c r="K130" s="39"/>
      <c r="L130" s="32"/>
      <c r="M130" s="31"/>
      <c r="N130" s="34" t="s">
        <v>33</v>
      </c>
      <c r="O130" s="122"/>
      <c r="P130" s="123"/>
      <c r="Q130" s="108">
        <f>IF($P129=$Q$4,$L130*$O129,0)</f>
        <v>0</v>
      </c>
      <c r="R130" s="108">
        <f>IF($P129=R$4,$L130*$O129,0)</f>
        <v>0</v>
      </c>
      <c r="S130" s="108">
        <f>IF($P129=S$4,$L130*$O129,0)</f>
        <v>0</v>
      </c>
      <c r="T130" s="124"/>
      <c r="U130" s="124"/>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ustomHeight="1">
      <c r="A131" s="24">
        <v>127</v>
      </c>
      <c r="B131" s="25" t="s">
        <v>445</v>
      </c>
      <c r="C131" s="25" t="s">
        <v>446</v>
      </c>
      <c r="D131" s="25" t="s">
        <v>447</v>
      </c>
      <c r="E131" s="37">
        <v>2</v>
      </c>
      <c r="F131" s="28" t="s">
        <v>174</v>
      </c>
      <c r="G131" s="27" t="s">
        <v>25</v>
      </c>
      <c r="H131" s="40" t="s">
        <v>432</v>
      </c>
      <c r="I131" s="38">
        <v>30000</v>
      </c>
      <c r="J131" s="45" t="s">
        <v>321</v>
      </c>
      <c r="K131" s="39">
        <v>44844469</v>
      </c>
      <c r="L131" s="32"/>
      <c r="M131" s="31"/>
      <c r="N131" s="34" t="s">
        <v>30</v>
      </c>
      <c r="O131" s="122">
        <v>5</v>
      </c>
      <c r="P131" s="123">
        <v>3</v>
      </c>
      <c r="Q131" s="108">
        <f>IF($P131=$Q$4,$L131*$O131,0)</f>
        <v>0</v>
      </c>
      <c r="R131" s="108">
        <f>IF($P131=R$4,$L131*$O131,0)</f>
        <v>0</v>
      </c>
      <c r="S131" s="108">
        <f>IF($P131=S$4,$L131*$O131,0)</f>
        <v>0</v>
      </c>
      <c r="T131" s="124" t="str">
        <f>IF((L131&gt;0)*AND(L132&gt;0),"BŁĄD - Wprowadzono dwie wartości",IF((L131=0)*AND(L132=0),"Wprowadź kwotę dla oferowanego materiału",IF((L132&lt;&gt;0)*AND(K132=0),"Uzupełnij pola SYMBOL/PRODUCENT dla zamiennika",IF((L132=0)*AND(K132&lt;&gt;0),"cena dla niewłaściwego PRODUCENTA",IF((K132&lt;&gt;0)*AND(L132&lt;&gt;0)*AND(J132=0),"Uzupełnij pole PRODUCENT dla zamiennika","OK")))))</f>
        <v>Wprowadź kwotę dla oferowanego materiału</v>
      </c>
      <c r="U131" s="124"/>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ustomHeight="1">
      <c r="A132" s="24">
        <v>128</v>
      </c>
      <c r="B132" s="25" t="s">
        <v>448</v>
      </c>
      <c r="C132" s="25" t="s">
        <v>449</v>
      </c>
      <c r="D132" s="25" t="s">
        <v>447</v>
      </c>
      <c r="E132" s="37">
        <v>2</v>
      </c>
      <c r="F132" s="28" t="s">
        <v>174</v>
      </c>
      <c r="G132" s="27" t="s">
        <v>25</v>
      </c>
      <c r="H132" s="40" t="s">
        <v>432</v>
      </c>
      <c r="I132" s="38">
        <v>30000</v>
      </c>
      <c r="J132" s="45"/>
      <c r="K132" s="39"/>
      <c r="L132" s="32"/>
      <c r="M132" s="31"/>
      <c r="N132" s="34" t="s">
        <v>33</v>
      </c>
      <c r="O132" s="122"/>
      <c r="P132" s="123"/>
      <c r="Q132" s="108">
        <f>IF($P131=$Q$4,$L132*$O131,0)</f>
        <v>0</v>
      </c>
      <c r="R132" s="108">
        <f>IF($P131=R$4,$L132*$O131,0)</f>
        <v>0</v>
      </c>
      <c r="S132" s="108">
        <f>IF($P131=S$4,$L132*$O131,0)</f>
        <v>0</v>
      </c>
      <c r="T132" s="124"/>
      <c r="U132" s="124"/>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51" customHeight="1">
      <c r="A133" s="24">
        <v>129</v>
      </c>
      <c r="B133" s="25" t="s">
        <v>450</v>
      </c>
      <c r="C133" s="25" t="s">
        <v>451</v>
      </c>
      <c r="D133" s="23" t="s">
        <v>452</v>
      </c>
      <c r="E133" s="27" t="s">
        <v>23</v>
      </c>
      <c r="F133" s="35" t="s">
        <v>24</v>
      </c>
      <c r="G133" s="27" t="s">
        <v>25</v>
      </c>
      <c r="H133" s="29" t="s">
        <v>453</v>
      </c>
      <c r="I133" s="30" t="s">
        <v>454</v>
      </c>
      <c r="J133" s="31" t="s">
        <v>455</v>
      </c>
      <c r="K133" s="31" t="s">
        <v>456</v>
      </c>
      <c r="L133" s="32"/>
      <c r="M133" s="31"/>
      <c r="N133" s="34" t="s">
        <v>30</v>
      </c>
      <c r="O133" s="122">
        <v>5</v>
      </c>
      <c r="P133" s="123">
        <v>3</v>
      </c>
      <c r="Q133" s="108">
        <f>IF($P133=$Q$4,$L133*$O133,0)</f>
        <v>0</v>
      </c>
      <c r="R133" s="108">
        <f>IF($P133=R$4,$L133*$O133,0)</f>
        <v>0</v>
      </c>
      <c r="S133" s="108">
        <f>IF($P133=S$4,$L133*$O133,0)</f>
        <v>0</v>
      </c>
      <c r="T133" s="124" t="str">
        <f>IF((L133&gt;0)*AND(L134&gt;0),"BŁĄD - Wprowadzono dwie wartości",IF((L133=0)*AND(L134=0),"Wprowadź kwotę dla oferowanego materiału",IF((L134&lt;&gt;0)*AND(K134=0),"Uzupełnij pola SYMBOL/PRODUCENT dla zamiennika",IF((L134=0)*AND(K134&lt;&gt;0),"cena dla niewłaściwego PRODUCENTA",IF((K134&lt;&gt;0)*AND(L134&lt;&gt;0)*AND(J134=0),"Uzupełnij pole PRODUCENT dla zamiennika","OK")))))</f>
        <v>Wprowadź kwotę dla oferowanego materiału</v>
      </c>
      <c r="U133" s="124"/>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51" customHeight="1">
      <c r="A134" s="24">
        <v>130</v>
      </c>
      <c r="B134" s="25" t="s">
        <v>457</v>
      </c>
      <c r="C134" s="25" t="s">
        <v>458</v>
      </c>
      <c r="D134" s="23" t="s">
        <v>452</v>
      </c>
      <c r="E134" s="27" t="s">
        <v>23</v>
      </c>
      <c r="F134" s="35" t="s">
        <v>24</v>
      </c>
      <c r="G134" s="27" t="s">
        <v>25</v>
      </c>
      <c r="H134" s="29" t="s">
        <v>453</v>
      </c>
      <c r="I134" s="30" t="s">
        <v>454</v>
      </c>
      <c r="J134" s="31"/>
      <c r="K134" s="31"/>
      <c r="L134" s="32"/>
      <c r="M134" s="31"/>
      <c r="N134" s="34" t="s">
        <v>33</v>
      </c>
      <c r="O134" s="122"/>
      <c r="P134" s="123"/>
      <c r="Q134" s="108">
        <f>IF($P133=$Q$4,$L134*$O133,0)</f>
        <v>0</v>
      </c>
      <c r="R134" s="108">
        <f>IF($P133=R$4,$L134*$O133,0)</f>
        <v>0</v>
      </c>
      <c r="S134" s="108">
        <f>IF($P133=S$4,$L134*$O133,0)</f>
        <v>0</v>
      </c>
      <c r="T134" s="124"/>
      <c r="U134" s="12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0.25" customHeight="1">
      <c r="A135" s="24">
        <v>131</v>
      </c>
      <c r="B135" s="25" t="s">
        <v>459</v>
      </c>
      <c r="C135" s="25" t="s">
        <v>460</v>
      </c>
      <c r="D135" s="25" t="s">
        <v>461</v>
      </c>
      <c r="E135" s="27" t="s">
        <v>23</v>
      </c>
      <c r="F135" s="35" t="s">
        <v>24</v>
      </c>
      <c r="G135" s="27" t="s">
        <v>25</v>
      </c>
      <c r="H135" s="29" t="s">
        <v>462</v>
      </c>
      <c r="I135" s="30" t="s">
        <v>463</v>
      </c>
      <c r="J135" s="31" t="s">
        <v>464</v>
      </c>
      <c r="K135" s="31" t="s">
        <v>465</v>
      </c>
      <c r="L135" s="32"/>
      <c r="M135" s="31"/>
      <c r="N135" s="34" t="s">
        <v>30</v>
      </c>
      <c r="O135" s="122">
        <v>51</v>
      </c>
      <c r="P135" s="123">
        <v>1</v>
      </c>
      <c r="Q135" s="108">
        <f>IF($P135=$Q$4,$L135*$O135,0)</f>
        <v>0</v>
      </c>
      <c r="R135" s="108">
        <f>IF($P135=R$4,$L135*$O135,0)</f>
        <v>0</v>
      </c>
      <c r="S135" s="108">
        <f>IF($P135=S$4,$L135*$O135,0)</f>
        <v>0</v>
      </c>
      <c r="T135" s="124" t="str">
        <f>IF((L135&gt;0)*AND(L136&gt;0),"BŁĄD - Wprowadzono dwie wartości",IF((L135=0)*AND(L136=0),"Wprowadź kwotę dla oferowanego materiału",IF((L136&lt;&gt;0)*AND(K136=0),"Uzupełnij pola SYMBOL/PRODUCENT dla zamiennika",IF((L136=0)*AND(K136&lt;&gt;0),"cena dla niewłaściwego PRODUCENTA",IF((K136&lt;&gt;0)*AND(L136&lt;&gt;0)*AND(J136=0),"Uzupełnij pole PRODUCENT dla zamiennika","OK")))))</f>
        <v>Wprowadź kwotę dla oferowanego materiału</v>
      </c>
      <c r="U135" s="124"/>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0.25" customHeight="1">
      <c r="A136" s="24">
        <v>132</v>
      </c>
      <c r="B136" s="25" t="s">
        <v>466</v>
      </c>
      <c r="C136" s="25" t="s">
        <v>467</v>
      </c>
      <c r="D136" s="25" t="s">
        <v>461</v>
      </c>
      <c r="E136" s="27" t="s">
        <v>23</v>
      </c>
      <c r="F136" s="35" t="s">
        <v>24</v>
      </c>
      <c r="G136" s="27" t="s">
        <v>25</v>
      </c>
      <c r="H136" s="29" t="s">
        <v>462</v>
      </c>
      <c r="I136" s="30" t="s">
        <v>463</v>
      </c>
      <c r="J136" s="31"/>
      <c r="K136" s="31"/>
      <c r="L136" s="32"/>
      <c r="M136" s="31"/>
      <c r="N136" s="34" t="s">
        <v>33</v>
      </c>
      <c r="O136" s="122"/>
      <c r="P136" s="123"/>
      <c r="Q136" s="108">
        <f>IF($P135=$Q$4,$L136*$O135,0)</f>
        <v>0</v>
      </c>
      <c r="R136" s="108">
        <f>IF($P135=R$4,$L136*$O135,0)</f>
        <v>0</v>
      </c>
      <c r="S136" s="108">
        <f>IF($P135=S$4,$L136*$O135,0)</f>
        <v>0</v>
      </c>
      <c r="T136" s="124"/>
      <c r="U136" s="124"/>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ustomHeight="1">
      <c r="A137" s="24">
        <v>133</v>
      </c>
      <c r="B137" s="25" t="s">
        <v>468</v>
      </c>
      <c r="C137" s="25" t="s">
        <v>469</v>
      </c>
      <c r="D137" s="26" t="s">
        <v>470</v>
      </c>
      <c r="E137" s="27" t="s">
        <v>23</v>
      </c>
      <c r="F137" s="35" t="s">
        <v>24</v>
      </c>
      <c r="G137" s="27" t="s">
        <v>25</v>
      </c>
      <c r="H137" s="29" t="s">
        <v>471</v>
      </c>
      <c r="I137" s="30" t="s">
        <v>305</v>
      </c>
      <c r="J137" s="31" t="s">
        <v>464</v>
      </c>
      <c r="K137" s="31" t="s">
        <v>472</v>
      </c>
      <c r="L137" s="32"/>
      <c r="M137" s="31"/>
      <c r="N137" s="34" t="s">
        <v>30</v>
      </c>
      <c r="O137" s="122">
        <v>20</v>
      </c>
      <c r="P137" s="123">
        <v>2</v>
      </c>
      <c r="Q137" s="108">
        <f>IF($P137=$Q$4,$L137*$O137,0)</f>
        <v>0</v>
      </c>
      <c r="R137" s="108">
        <f>IF($P137=R$4,$L137*$O137,0)</f>
        <v>0</v>
      </c>
      <c r="S137" s="108">
        <f>IF($P137=S$4,$L137*$O137,0)</f>
        <v>0</v>
      </c>
      <c r="T137" s="124" t="str">
        <f>IF((L137&gt;0)*AND(L138&gt;0),"BŁĄD - Wprowadzono dwie wartości",IF((L137=0)*AND(L138=0),"Wprowadź kwotę dla oferowanego materiału",IF((L138&lt;&gt;0)*AND(K138=0),"Uzupełnij pola SYMBOL/PRODUCENT dla zamiennika",IF((L138=0)*AND(K138&lt;&gt;0),"cena dla niewłaściwego PRODUCENTA",IF((K138&lt;&gt;0)*AND(L138&lt;&gt;0)*AND(J138=0),"Uzupełnij pole PRODUCENT dla zamiennika","OK")))))</f>
        <v>Wprowadź kwotę dla oferowanego materiału</v>
      </c>
      <c r="U137" s="124"/>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ustomHeight="1">
      <c r="A138" s="24">
        <v>134</v>
      </c>
      <c r="B138" s="25" t="s">
        <v>473</v>
      </c>
      <c r="C138" s="25" t="s">
        <v>474</v>
      </c>
      <c r="D138" s="26" t="s">
        <v>470</v>
      </c>
      <c r="E138" s="27" t="s">
        <v>23</v>
      </c>
      <c r="F138" s="35" t="s">
        <v>24</v>
      </c>
      <c r="G138" s="27" t="s">
        <v>25</v>
      </c>
      <c r="H138" s="29" t="s">
        <v>471</v>
      </c>
      <c r="I138" s="30" t="s">
        <v>305</v>
      </c>
      <c r="J138" s="31"/>
      <c r="K138" s="31"/>
      <c r="L138" s="32"/>
      <c r="M138" s="31"/>
      <c r="N138" s="34" t="s">
        <v>33</v>
      </c>
      <c r="O138" s="122"/>
      <c r="P138" s="123"/>
      <c r="Q138" s="108">
        <f>IF($P137=$Q$4,$L138*$O137,0)</f>
        <v>0</v>
      </c>
      <c r="R138" s="108">
        <f>IF($P137=R$4,$L138*$O137,0)</f>
        <v>0</v>
      </c>
      <c r="S138" s="108">
        <f>IF($P137=S$4,$L138*$O137,0)</f>
        <v>0</v>
      </c>
      <c r="T138" s="124"/>
      <c r="U138" s="124"/>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ustomHeight="1">
      <c r="A139" s="24">
        <v>135</v>
      </c>
      <c r="B139" s="25" t="s">
        <v>475</v>
      </c>
      <c r="C139" s="25" t="s">
        <v>476</v>
      </c>
      <c r="D139" s="25" t="s">
        <v>477</v>
      </c>
      <c r="E139" s="27" t="s">
        <v>23</v>
      </c>
      <c r="F139" s="35" t="s">
        <v>24</v>
      </c>
      <c r="G139" s="27" t="s">
        <v>25</v>
      </c>
      <c r="H139" s="29" t="s">
        <v>478</v>
      </c>
      <c r="I139" s="30" t="s">
        <v>479</v>
      </c>
      <c r="J139" s="31" t="s">
        <v>480</v>
      </c>
      <c r="K139" s="31" t="s">
        <v>481</v>
      </c>
      <c r="L139" s="32"/>
      <c r="M139" s="31"/>
      <c r="N139" s="34" t="s">
        <v>30</v>
      </c>
      <c r="O139" s="122">
        <v>21</v>
      </c>
      <c r="P139" s="123">
        <v>2</v>
      </c>
      <c r="Q139" s="108">
        <f>IF($P139=$Q$4,$L139*$O139,0)</f>
        <v>0</v>
      </c>
      <c r="R139" s="108">
        <f>IF($P139=R$4,$L139*$O139,0)</f>
        <v>0</v>
      </c>
      <c r="S139" s="108">
        <f>IF($P139=S$4,$L139*$O139,0)</f>
        <v>0</v>
      </c>
      <c r="T139" s="124" t="str">
        <f>IF((L139&gt;0)*AND(L140&gt;0),"BŁĄD - Wprowadzono dwie wartości",IF((L139=0)*AND(L140=0),"Wprowadź kwotę dla oferowanego materiału",IF((L140&lt;&gt;0)*AND(K140=0),"Uzupełnij pola SYMBOL/PRODUCENT dla zamiennika",IF((L140=0)*AND(K140&lt;&gt;0),"cena dla niewłaściwego PRODUCENTA",IF((K140&lt;&gt;0)*AND(L140&lt;&gt;0)*AND(J140=0),"Uzupełnij pole PRODUCENT dla zamiennika","OK")))))</f>
        <v>Wprowadź kwotę dla oferowanego materiału</v>
      </c>
      <c r="U139" s="124"/>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ustomHeight="1">
      <c r="A140" s="24">
        <v>136</v>
      </c>
      <c r="B140" s="25" t="s">
        <v>482</v>
      </c>
      <c r="C140" s="25" t="s">
        <v>483</v>
      </c>
      <c r="D140" s="25" t="s">
        <v>477</v>
      </c>
      <c r="E140" s="27" t="s">
        <v>23</v>
      </c>
      <c r="F140" s="35" t="s">
        <v>24</v>
      </c>
      <c r="G140" s="27" t="s">
        <v>25</v>
      </c>
      <c r="H140" s="29" t="s">
        <v>478</v>
      </c>
      <c r="I140" s="30" t="s">
        <v>479</v>
      </c>
      <c r="J140" s="31"/>
      <c r="K140" s="31"/>
      <c r="L140" s="32"/>
      <c r="M140" s="31"/>
      <c r="N140" s="34" t="s">
        <v>33</v>
      </c>
      <c r="O140" s="122"/>
      <c r="P140" s="123"/>
      <c r="Q140" s="108">
        <f>IF($P139=$Q$4,$L140*$O139,0)</f>
        <v>0</v>
      </c>
      <c r="R140" s="108">
        <f>IF($P139=R$4,$L140*$O139,0)</f>
        <v>0</v>
      </c>
      <c r="S140" s="108">
        <f>IF($P139=S$4,$L140*$O139,0)</f>
        <v>0</v>
      </c>
      <c r="T140" s="124"/>
      <c r="U140" s="124"/>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ustomHeight="1">
      <c r="A141" s="24">
        <v>137</v>
      </c>
      <c r="B141" s="25" t="s">
        <v>484</v>
      </c>
      <c r="C141" s="25" t="s">
        <v>485</v>
      </c>
      <c r="D141" s="25" t="s">
        <v>486</v>
      </c>
      <c r="E141" s="27" t="s">
        <v>23</v>
      </c>
      <c r="F141" s="35" t="s">
        <v>24</v>
      </c>
      <c r="G141" s="27" t="s">
        <v>25</v>
      </c>
      <c r="H141" s="29" t="s">
        <v>487</v>
      </c>
      <c r="I141" s="30" t="s">
        <v>488</v>
      </c>
      <c r="J141" s="31" t="s">
        <v>480</v>
      </c>
      <c r="K141" s="31" t="s">
        <v>489</v>
      </c>
      <c r="L141" s="32"/>
      <c r="M141" s="31"/>
      <c r="N141" s="34" t="s">
        <v>30</v>
      </c>
      <c r="O141" s="122">
        <v>18</v>
      </c>
      <c r="P141" s="123">
        <v>2</v>
      </c>
      <c r="Q141" s="108">
        <f>IF($P141=$Q$4,$L141*$O141,0)</f>
        <v>0</v>
      </c>
      <c r="R141" s="108">
        <f>IF($P141=R$4,$L141*$O141,0)</f>
        <v>0</v>
      </c>
      <c r="S141" s="108">
        <f>IF($P141=S$4,$L141*$O141,0)</f>
        <v>0</v>
      </c>
      <c r="T141" s="124" t="str">
        <f>IF((L141&gt;0)*AND(L142&gt;0),"BŁĄD - Wprowadzono dwie wartości",IF((L141=0)*AND(L142=0),"Wprowadź kwotę dla oferowanego materiału",IF((L142&lt;&gt;0)*AND(K142=0),"Uzupełnij pola SYMBOL/PRODUCENT dla zamiennika",IF((L142=0)*AND(K142&lt;&gt;0),"cena dla niewłaściwego PRODUCENTA",IF((K142&lt;&gt;0)*AND(L142&lt;&gt;0)*AND(J142=0),"Uzupełnij pole PRODUCENT dla zamiennika","OK")))))</f>
        <v>Wprowadź kwotę dla oferowanego materiału</v>
      </c>
      <c r="U141" s="124"/>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c r="A142" s="24">
        <v>138</v>
      </c>
      <c r="B142" s="25" t="s">
        <v>490</v>
      </c>
      <c r="C142" s="25" t="s">
        <v>491</v>
      </c>
      <c r="D142" s="25" t="s">
        <v>486</v>
      </c>
      <c r="E142" s="27" t="s">
        <v>23</v>
      </c>
      <c r="F142" s="35" t="s">
        <v>24</v>
      </c>
      <c r="G142" s="27" t="s">
        <v>25</v>
      </c>
      <c r="H142" s="29" t="s">
        <v>487</v>
      </c>
      <c r="I142" s="30" t="s">
        <v>488</v>
      </c>
      <c r="J142" s="31"/>
      <c r="K142" s="31"/>
      <c r="L142" s="32"/>
      <c r="M142" s="31"/>
      <c r="N142" s="34" t="s">
        <v>33</v>
      </c>
      <c r="O142" s="122"/>
      <c r="P142" s="123"/>
      <c r="Q142" s="108">
        <f>IF($P141=$Q$4,$L142*$O141,0)</f>
        <v>0</v>
      </c>
      <c r="R142" s="108">
        <f>IF($P141=R$4,$L142*$O141,0)</f>
        <v>0</v>
      </c>
      <c r="S142" s="108">
        <f>IF($P141=S$4,$L142*$O141,0)</f>
        <v>0</v>
      </c>
      <c r="T142" s="124"/>
      <c r="U142" s="124"/>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ustomHeight="1">
      <c r="A143" s="24">
        <v>139</v>
      </c>
      <c r="B143" s="25" t="s">
        <v>492</v>
      </c>
      <c r="C143" s="25" t="s">
        <v>493</v>
      </c>
      <c r="D143" s="25" t="s">
        <v>494</v>
      </c>
      <c r="E143" s="27" t="s">
        <v>23</v>
      </c>
      <c r="F143" s="35" t="s">
        <v>159</v>
      </c>
      <c r="G143" s="27" t="s">
        <v>25</v>
      </c>
      <c r="H143" s="29" t="s">
        <v>487</v>
      </c>
      <c r="I143" s="30" t="s">
        <v>488</v>
      </c>
      <c r="J143" s="31" t="s">
        <v>480</v>
      </c>
      <c r="K143" s="31" t="s">
        <v>495</v>
      </c>
      <c r="L143" s="32"/>
      <c r="M143" s="31"/>
      <c r="N143" s="34" t="s">
        <v>30</v>
      </c>
      <c r="O143" s="122">
        <v>2</v>
      </c>
      <c r="P143" s="123">
        <v>1</v>
      </c>
      <c r="Q143" s="108">
        <f>IF($P143=$Q$4,$L143*$O143,0)</f>
        <v>0</v>
      </c>
      <c r="R143" s="108">
        <f>IF($P143=R$4,$L143*$O143,0)</f>
        <v>0</v>
      </c>
      <c r="S143" s="108">
        <f>IF($P143=S$4,$L143*$O143,0)</f>
        <v>0</v>
      </c>
      <c r="T143" s="124" t="str">
        <f>IF((L143&gt;0)*AND(L144&gt;0),"BŁĄD - Wprowadzono dwie wartości",IF((L143=0)*AND(L144=0),"Wprowadź kwotę dla oferowanego materiału",IF((L144&lt;&gt;0)*AND(K144=0),"Uzupełnij pola SYMBOL/PRODUCENT dla zamiennika",IF((L144=0)*AND(K144&lt;&gt;0),"cena dla niewłaściwego PRODUCENTA",IF((K144&lt;&gt;0)*AND(L144&lt;&gt;0)*AND(J144=0),"Uzupełnij pole PRODUCENT dla zamiennika","OK")))))</f>
        <v>Wprowadź kwotę dla oferowanego materiału</v>
      </c>
      <c r="U143" s="124"/>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ustomHeight="1">
      <c r="A144" s="24">
        <v>140</v>
      </c>
      <c r="B144" s="25" t="s">
        <v>496</v>
      </c>
      <c r="C144" s="25" t="s">
        <v>497</v>
      </c>
      <c r="D144" s="25" t="s">
        <v>494</v>
      </c>
      <c r="E144" s="27" t="s">
        <v>23</v>
      </c>
      <c r="F144" s="35" t="s">
        <v>159</v>
      </c>
      <c r="G144" s="27" t="s">
        <v>25</v>
      </c>
      <c r="H144" s="29" t="s">
        <v>487</v>
      </c>
      <c r="I144" s="30" t="s">
        <v>488</v>
      </c>
      <c r="J144" s="31"/>
      <c r="K144" s="31"/>
      <c r="L144" s="32"/>
      <c r="M144" s="31"/>
      <c r="N144" s="34" t="s">
        <v>33</v>
      </c>
      <c r="O144" s="122"/>
      <c r="P144" s="123"/>
      <c r="Q144" s="108">
        <f>IF($P143=$Q$4,$L144*$O143,0)</f>
        <v>0</v>
      </c>
      <c r="R144" s="108">
        <f>IF($P143=R$4,$L144*$O143,0)</f>
        <v>0</v>
      </c>
      <c r="S144" s="108">
        <f>IF($P143=S$4,$L144*$O143,0)</f>
        <v>0</v>
      </c>
      <c r="T144" s="124"/>
      <c r="U144" s="12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 customHeight="1">
      <c r="A145" s="24">
        <v>141</v>
      </c>
      <c r="B145" s="25" t="s">
        <v>498</v>
      </c>
      <c r="C145" s="25" t="s">
        <v>499</v>
      </c>
      <c r="D145" s="25" t="s">
        <v>500</v>
      </c>
      <c r="E145" s="27" t="s">
        <v>23</v>
      </c>
      <c r="F145" s="35" t="s">
        <v>166</v>
      </c>
      <c r="G145" s="27" t="s">
        <v>25</v>
      </c>
      <c r="H145" s="29" t="s">
        <v>487</v>
      </c>
      <c r="I145" s="30" t="s">
        <v>488</v>
      </c>
      <c r="J145" s="31" t="s">
        <v>480</v>
      </c>
      <c r="K145" s="31" t="s">
        <v>501</v>
      </c>
      <c r="L145" s="32"/>
      <c r="M145" s="31"/>
      <c r="N145" s="34" t="s">
        <v>30</v>
      </c>
      <c r="O145" s="122">
        <v>7</v>
      </c>
      <c r="P145" s="123">
        <v>2</v>
      </c>
      <c r="Q145" s="108">
        <f>IF($P145=$Q$4,$L145*$O145,0)</f>
        <v>0</v>
      </c>
      <c r="R145" s="108">
        <f>IF($P145=R$4,$L145*$O145,0)</f>
        <v>0</v>
      </c>
      <c r="S145" s="108">
        <f>IF($P145=S$4,$L145*$O145,0)</f>
        <v>0</v>
      </c>
      <c r="T145" s="124" t="str">
        <f>IF((L145&gt;0)*AND(L146&gt;0),"BŁĄD - Wprowadzono dwie wartości",IF((L145=0)*AND(L146=0),"Wprowadź kwotę dla oferowanego materiału",IF((L146&lt;&gt;0)*AND(K146=0),"Uzupełnij pola SYMBOL/PRODUCENT dla zamiennika",IF((L146=0)*AND(K146&lt;&gt;0),"cena dla niewłaściwego PRODUCENTA",IF((K146&lt;&gt;0)*AND(L146&lt;&gt;0)*AND(J146=0),"Uzupełnij pole PRODUCENT dla zamiennika","OK")))))</f>
        <v>Wprowadź kwotę dla oferowanego materiału</v>
      </c>
      <c r="U145" s="124"/>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ustomHeight="1">
      <c r="A146" s="24">
        <v>142</v>
      </c>
      <c r="B146" s="25" t="s">
        <v>502</v>
      </c>
      <c r="C146" s="25" t="s">
        <v>503</v>
      </c>
      <c r="D146" s="25" t="s">
        <v>500</v>
      </c>
      <c r="E146" s="27" t="s">
        <v>23</v>
      </c>
      <c r="F146" s="35" t="s">
        <v>166</v>
      </c>
      <c r="G146" s="27" t="s">
        <v>25</v>
      </c>
      <c r="H146" s="29" t="s">
        <v>487</v>
      </c>
      <c r="I146" s="30" t="s">
        <v>488</v>
      </c>
      <c r="J146" s="31"/>
      <c r="K146" s="31"/>
      <c r="L146" s="32"/>
      <c r="M146" s="31"/>
      <c r="N146" s="34" t="s">
        <v>33</v>
      </c>
      <c r="O146" s="122"/>
      <c r="P146" s="123"/>
      <c r="Q146" s="108">
        <f>IF($P145=$Q$4,$L146*$O145,0)</f>
        <v>0</v>
      </c>
      <c r="R146" s="108">
        <f>IF($P145=R$4,$L146*$O145,0)</f>
        <v>0</v>
      </c>
      <c r="S146" s="108">
        <f>IF($P145=S$4,$L146*$O145,0)</f>
        <v>0</v>
      </c>
      <c r="T146" s="124"/>
      <c r="U146" s="124"/>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c r="A147" s="24">
        <v>143</v>
      </c>
      <c r="B147" s="25" t="s">
        <v>504</v>
      </c>
      <c r="C147" s="25" t="s">
        <v>505</v>
      </c>
      <c r="D147" s="25" t="s">
        <v>506</v>
      </c>
      <c r="E147" s="27" t="s">
        <v>23</v>
      </c>
      <c r="F147" s="35" t="s">
        <v>174</v>
      </c>
      <c r="G147" s="27" t="s">
        <v>25</v>
      </c>
      <c r="H147" s="29" t="s">
        <v>487</v>
      </c>
      <c r="I147" s="30" t="s">
        <v>488</v>
      </c>
      <c r="J147" s="31" t="s">
        <v>480</v>
      </c>
      <c r="K147" s="31" t="s">
        <v>507</v>
      </c>
      <c r="L147" s="32"/>
      <c r="M147" s="31"/>
      <c r="N147" s="34" t="s">
        <v>30</v>
      </c>
      <c r="O147" s="122">
        <v>9</v>
      </c>
      <c r="P147" s="123">
        <v>2</v>
      </c>
      <c r="Q147" s="108">
        <f>IF($P147=$Q$4,$L147*$O147,0)</f>
        <v>0</v>
      </c>
      <c r="R147" s="108">
        <f>IF($P147=R$4,$L147*$O147,0)</f>
        <v>0</v>
      </c>
      <c r="S147" s="108">
        <f>IF($P147=S$4,$L147*$O147,0)</f>
        <v>0</v>
      </c>
      <c r="T147" s="124" t="str">
        <f>IF((L147&gt;0)*AND(L148&gt;0),"BŁĄD - Wprowadzono dwie wartości",IF((L147=0)*AND(L148=0),"Wprowadź kwotę dla oferowanego materiału",IF((L148&lt;&gt;0)*AND(K148=0),"Uzupełnij pola SYMBOL/PRODUCENT dla zamiennika",IF((L148=0)*AND(K148&lt;&gt;0),"cena dla niewłaściwego PRODUCENTA",IF((K148&lt;&gt;0)*AND(L148&lt;&gt;0)*AND(J148=0),"Uzupełnij pole PRODUCENT dla zamiennika","OK")))))</f>
        <v>Wprowadź kwotę dla oferowanego materiału</v>
      </c>
      <c r="U147" s="124"/>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ustomHeight="1">
      <c r="A148" s="24">
        <v>144</v>
      </c>
      <c r="B148" s="25" t="s">
        <v>508</v>
      </c>
      <c r="C148" s="25" t="s">
        <v>509</v>
      </c>
      <c r="D148" s="25" t="s">
        <v>506</v>
      </c>
      <c r="E148" s="27" t="s">
        <v>23</v>
      </c>
      <c r="F148" s="35" t="s">
        <v>174</v>
      </c>
      <c r="G148" s="27" t="s">
        <v>25</v>
      </c>
      <c r="H148" s="29" t="s">
        <v>487</v>
      </c>
      <c r="I148" s="30" t="s">
        <v>488</v>
      </c>
      <c r="J148" s="31"/>
      <c r="K148" s="31"/>
      <c r="L148" s="32"/>
      <c r="M148" s="31"/>
      <c r="N148" s="34" t="s">
        <v>33</v>
      </c>
      <c r="O148" s="122"/>
      <c r="P148" s="123"/>
      <c r="Q148" s="108">
        <f>IF($P147=$Q$4,$L148*$O147,0)</f>
        <v>0</v>
      </c>
      <c r="R148" s="108">
        <f>IF($P147=R$4,$L148*$O147,0)</f>
        <v>0</v>
      </c>
      <c r="S148" s="108">
        <f>IF($P147=S$4,$L148*$O147,0)</f>
        <v>0</v>
      </c>
      <c r="T148" s="124"/>
      <c r="U148" s="124"/>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ustomHeight="1">
      <c r="A149" s="24">
        <v>145</v>
      </c>
      <c r="B149" s="25" t="s">
        <v>510</v>
      </c>
      <c r="C149" s="25" t="s">
        <v>511</v>
      </c>
      <c r="D149" s="25" t="s">
        <v>512</v>
      </c>
      <c r="E149" s="37">
        <v>8</v>
      </c>
      <c r="F149" s="28" t="s">
        <v>24</v>
      </c>
      <c r="G149" s="27" t="s">
        <v>513</v>
      </c>
      <c r="H149" s="40" t="s">
        <v>514</v>
      </c>
      <c r="I149" s="38" t="s">
        <v>515</v>
      </c>
      <c r="J149" s="45" t="s">
        <v>516</v>
      </c>
      <c r="K149" s="39">
        <v>5095</v>
      </c>
      <c r="L149" s="32"/>
      <c r="M149" s="31"/>
      <c r="N149" s="34" t="s">
        <v>30</v>
      </c>
      <c r="O149" s="122">
        <v>26</v>
      </c>
      <c r="P149" s="123">
        <v>1</v>
      </c>
      <c r="Q149" s="108">
        <f>IF($P149=$Q$4,$L149*$O149,0)</f>
        <v>0</v>
      </c>
      <c r="R149" s="108">
        <f>IF($P149=R$4,$L149*$O149,0)</f>
        <v>0</v>
      </c>
      <c r="S149" s="108">
        <f>IF($P149=S$4,$L149*$O149,0)</f>
        <v>0</v>
      </c>
      <c r="T149" s="124" t="str">
        <f>IF((L149&gt;0)*AND(L150&gt;0),"BŁĄD - Wprowadzono dwie wartości",IF((L149=0)*AND(L150=0),"Wprowadź kwotę dla oferowanego materiału",IF((L150&lt;&gt;0)*AND(K150=0),"Uzupełnij pola SYMBOL/PRODUCENT dla zamiennika",IF((L150=0)*AND(K150&lt;&gt;0),"cena dla niewłaściwego PRODUCENTA",IF((K150&lt;&gt;0)*AND(L150&lt;&gt;0)*AND(J150=0),"Uzupełnij pole PRODUCENT dla zamiennika","OK")))))</f>
        <v>Wprowadź kwotę dla oferowanego materiału</v>
      </c>
      <c r="U149" s="124"/>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ustomHeight="1">
      <c r="A150" s="24">
        <v>146</v>
      </c>
      <c r="B150" s="25" t="s">
        <v>517</v>
      </c>
      <c r="C150" s="25" t="s">
        <v>518</v>
      </c>
      <c r="D150" s="25" t="s">
        <v>512</v>
      </c>
      <c r="E150" s="37">
        <v>8</v>
      </c>
      <c r="F150" s="28" t="s">
        <v>24</v>
      </c>
      <c r="G150" s="27" t="s">
        <v>513</v>
      </c>
      <c r="H150" s="40" t="s">
        <v>514</v>
      </c>
      <c r="I150" s="38" t="s">
        <v>515</v>
      </c>
      <c r="J150" s="45"/>
      <c r="K150" s="39"/>
      <c r="L150" s="32"/>
      <c r="M150" s="31"/>
      <c r="N150" s="34" t="s">
        <v>33</v>
      </c>
      <c r="O150" s="122"/>
      <c r="P150" s="123"/>
      <c r="Q150" s="108">
        <f>IF($P149=$Q$4,$L150*$O149,0)</f>
        <v>0</v>
      </c>
      <c r="R150" s="108">
        <f>IF($P149=R$4,$L150*$O149,0)</f>
        <v>0</v>
      </c>
      <c r="S150" s="108">
        <f>IF($P149=S$4,$L150*$O149,0)</f>
        <v>0</v>
      </c>
      <c r="T150" s="124"/>
      <c r="U150" s="124"/>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ustomHeight="1">
      <c r="A151" s="24">
        <v>147</v>
      </c>
      <c r="B151" s="41" t="s">
        <v>519</v>
      </c>
      <c r="C151" s="25" t="s">
        <v>520</v>
      </c>
      <c r="D151" s="25" t="s">
        <v>521</v>
      </c>
      <c r="E151" s="24">
        <v>8</v>
      </c>
      <c r="F151" s="28" t="s">
        <v>522</v>
      </c>
      <c r="G151" s="27" t="s">
        <v>513</v>
      </c>
      <c r="H151" s="40" t="s">
        <v>523</v>
      </c>
      <c r="I151" s="38" t="s">
        <v>515</v>
      </c>
      <c r="J151" s="39" t="s">
        <v>524</v>
      </c>
      <c r="K151" s="39" t="s">
        <v>525</v>
      </c>
      <c r="L151" s="32"/>
      <c r="M151" s="31"/>
      <c r="N151" s="34" t="s">
        <v>30</v>
      </c>
      <c r="O151" s="122">
        <v>95</v>
      </c>
      <c r="P151" s="123">
        <v>1</v>
      </c>
      <c r="Q151" s="108">
        <f>IF($P151=$Q$4,$L151*$O151,0)</f>
        <v>0</v>
      </c>
      <c r="R151" s="108">
        <f>IF($P151=R$4,$L151*$O151,0)</f>
        <v>0</v>
      </c>
      <c r="S151" s="108">
        <f>IF($P151=S$4,$L151*$O151,0)</f>
        <v>0</v>
      </c>
      <c r="T151" s="124" t="str">
        <f>IF((L151&gt;0)*AND(L152&gt;0),"BŁĄD - Wprowadzono dwie wartości",IF((L151=0)*AND(L152=0),"Wprowadź kwotę dla oferowanego materiału",IF((L152&lt;&gt;0)*AND(K152=0),"Uzupełnij pola SYMBOL/PRODUCENT dla zamiennika",IF((L152=0)*AND(K152&lt;&gt;0),"cena dla niewłaściwego PRODUCENTA",IF((K152&lt;&gt;0)*AND(L152&lt;&gt;0)*AND(J152=0),"Uzupełnij pole PRODUCENT dla zamiennika","OK")))))</f>
        <v>Wprowadź kwotę dla oferowanego materiału</v>
      </c>
      <c r="U151" s="124"/>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ustomHeight="1">
      <c r="A152" s="24">
        <v>148</v>
      </c>
      <c r="B152" s="41" t="s">
        <v>526</v>
      </c>
      <c r="C152" s="25" t="s">
        <v>527</v>
      </c>
      <c r="D152" s="25" t="s">
        <v>521</v>
      </c>
      <c r="E152" s="24">
        <v>8</v>
      </c>
      <c r="F152" s="28" t="s">
        <v>522</v>
      </c>
      <c r="G152" s="27" t="s">
        <v>513</v>
      </c>
      <c r="H152" s="40" t="s">
        <v>528</v>
      </c>
      <c r="I152" s="38" t="s">
        <v>515</v>
      </c>
      <c r="J152" s="39"/>
      <c r="K152" s="39"/>
      <c r="L152" s="32"/>
      <c r="M152" s="31"/>
      <c r="N152" s="34" t="s">
        <v>33</v>
      </c>
      <c r="O152" s="122"/>
      <c r="P152" s="123"/>
      <c r="Q152" s="108">
        <f>IF($P151=$Q$4,$L152*$O151,0)</f>
        <v>0</v>
      </c>
      <c r="R152" s="108">
        <f>IF($P151=R$4,$L152*$O151,0)</f>
        <v>0</v>
      </c>
      <c r="S152" s="108">
        <f>IF($P151=S$4,$L152*$O151,0)</f>
        <v>0</v>
      </c>
      <c r="T152" s="124"/>
      <c r="U152" s="124"/>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c r="A153" s="24">
        <v>149</v>
      </c>
      <c r="B153" s="41" t="s">
        <v>529</v>
      </c>
      <c r="C153" s="25" t="s">
        <v>530</v>
      </c>
      <c r="D153" s="25" t="s">
        <v>531</v>
      </c>
      <c r="E153" s="24">
        <v>8</v>
      </c>
      <c r="F153" s="28" t="s">
        <v>522</v>
      </c>
      <c r="G153" s="27" t="s">
        <v>513</v>
      </c>
      <c r="H153" s="40" t="s">
        <v>532</v>
      </c>
      <c r="I153" s="38" t="s">
        <v>515</v>
      </c>
      <c r="J153" s="39" t="s">
        <v>524</v>
      </c>
      <c r="K153" s="39" t="s">
        <v>533</v>
      </c>
      <c r="L153" s="32"/>
      <c r="M153" s="31"/>
      <c r="N153" s="34" t="s">
        <v>30</v>
      </c>
      <c r="O153" s="122">
        <v>105</v>
      </c>
      <c r="P153" s="123">
        <v>1</v>
      </c>
      <c r="Q153" s="108">
        <f>IF($P153=$Q$4,$L153*$O153,0)</f>
        <v>0</v>
      </c>
      <c r="R153" s="108">
        <f>IF($P153=R$4,$L153*$O153,0)</f>
        <v>0</v>
      </c>
      <c r="S153" s="108">
        <f>IF($P153=S$4,$L153*$O153,0)</f>
        <v>0</v>
      </c>
      <c r="T153" s="124" t="str">
        <f>IF((L153&gt;0)*AND(L154&gt;0),"BŁĄD - Wprowadzono dwie wartości",IF((L153=0)*AND(L154=0),"Wprowadź kwotę dla oferowanego materiału",IF((L154&lt;&gt;0)*AND(K154=0),"Uzupełnij pola SYMBOL/PRODUCENT dla zamiennika",IF((L154=0)*AND(K154&lt;&gt;0),"cena dla niewłaściwego PRODUCENTA",IF((K154&lt;&gt;0)*AND(L154&lt;&gt;0)*AND(J154=0),"Uzupełnij pole PRODUCENT dla zamiennika","OK")))))</f>
        <v>Wprowadź kwotę dla oferowanego materiału</v>
      </c>
      <c r="U153" s="124"/>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ustomHeight="1">
      <c r="A154" s="24">
        <v>150</v>
      </c>
      <c r="B154" s="41" t="s">
        <v>534</v>
      </c>
      <c r="C154" s="25" t="s">
        <v>535</v>
      </c>
      <c r="D154" s="25" t="s">
        <v>531</v>
      </c>
      <c r="E154" s="24">
        <v>8</v>
      </c>
      <c r="F154" s="28" t="s">
        <v>522</v>
      </c>
      <c r="G154" s="27" t="s">
        <v>513</v>
      </c>
      <c r="H154" s="40" t="s">
        <v>536</v>
      </c>
      <c r="I154" s="38" t="s">
        <v>515</v>
      </c>
      <c r="J154" s="39"/>
      <c r="K154" s="39"/>
      <c r="L154" s="32"/>
      <c r="M154" s="31"/>
      <c r="N154" s="34" t="s">
        <v>33</v>
      </c>
      <c r="O154" s="122"/>
      <c r="P154" s="123"/>
      <c r="Q154" s="108">
        <f>IF($P153=$Q$4,$L154*$O153,0)</f>
        <v>0</v>
      </c>
      <c r="R154" s="108">
        <f>IF($P153=R$4,$L154*$O153,0)</f>
        <v>0</v>
      </c>
      <c r="S154" s="108">
        <f>IF($P153=S$4,$L154*$O153,0)</f>
        <v>0</v>
      </c>
      <c r="T154" s="124"/>
      <c r="U154" s="12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c r="A155" s="24">
        <v>151</v>
      </c>
      <c r="B155" s="41" t="s">
        <v>537</v>
      </c>
      <c r="C155" s="25" t="s">
        <v>538</v>
      </c>
      <c r="D155" s="25" t="s">
        <v>539</v>
      </c>
      <c r="E155" s="24">
        <v>8</v>
      </c>
      <c r="F155" s="28" t="s">
        <v>24</v>
      </c>
      <c r="G155" s="27" t="s">
        <v>513</v>
      </c>
      <c r="H155" s="40" t="s">
        <v>540</v>
      </c>
      <c r="I155" s="38" t="s">
        <v>541</v>
      </c>
      <c r="J155" s="39" t="s">
        <v>542</v>
      </c>
      <c r="K155" s="39" t="s">
        <v>543</v>
      </c>
      <c r="L155" s="32"/>
      <c r="M155" s="31"/>
      <c r="N155" s="34" t="s">
        <v>30</v>
      </c>
      <c r="O155" s="122">
        <v>1</v>
      </c>
      <c r="P155" s="123">
        <v>3</v>
      </c>
      <c r="Q155" s="108">
        <f>IF($P155=$Q$4,$L155*$O155,0)</f>
        <v>0</v>
      </c>
      <c r="R155" s="108">
        <f>IF($P155=R$4,$L155*$O155,0)</f>
        <v>0</v>
      </c>
      <c r="S155" s="108">
        <f>IF($P155=S$4,$L155*$O155,0)</f>
        <v>0</v>
      </c>
      <c r="T155" s="124" t="str">
        <f>IF((L155&gt;0)*AND(L156&gt;0),"BŁĄD - Wprowadzono dwie wartości",IF((L155=0)*AND(L156=0),"Wprowadź kwotę dla oferowanego materiału",IF((L156&lt;&gt;0)*AND(K156=0),"Uzupełnij pola SYMBOL/PRODUCENT dla zamiennika",IF((L156=0)*AND(K156&lt;&gt;0),"cena dla niewłaściwego PRODUCENTA",IF((K156&lt;&gt;0)*AND(L156&lt;&gt;0)*AND(J156=0),"Uzupełnij pole PRODUCENT dla zamiennika","OK")))))</f>
        <v>Wprowadź kwotę dla oferowanego materiału</v>
      </c>
      <c r="U155" s="124"/>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 customHeight="1">
      <c r="A156" s="24">
        <v>152</v>
      </c>
      <c r="B156" s="41" t="s">
        <v>544</v>
      </c>
      <c r="C156" s="25" t="s">
        <v>545</v>
      </c>
      <c r="D156" s="25" t="s">
        <v>539</v>
      </c>
      <c r="E156" s="24">
        <v>8</v>
      </c>
      <c r="F156" s="28" t="s">
        <v>24</v>
      </c>
      <c r="G156" s="27" t="s">
        <v>513</v>
      </c>
      <c r="H156" s="40" t="s">
        <v>540</v>
      </c>
      <c r="I156" s="38"/>
      <c r="J156" s="39"/>
      <c r="K156" s="39"/>
      <c r="L156" s="32"/>
      <c r="M156" s="31"/>
      <c r="N156" s="34" t="s">
        <v>33</v>
      </c>
      <c r="O156" s="122"/>
      <c r="P156" s="123"/>
      <c r="Q156" s="108">
        <f>IF($P155=$Q$4,$L156*$O155,0)</f>
        <v>0</v>
      </c>
      <c r="R156" s="108">
        <f>IF($P155=R$4,$L156*$O155,0)</f>
        <v>0</v>
      </c>
      <c r="S156" s="108">
        <f>IF($P155=S$4,$L156*$O155,0)</f>
        <v>0</v>
      </c>
      <c r="T156" s="124"/>
      <c r="U156" s="124"/>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ustomHeight="1">
      <c r="A157" s="24">
        <v>153</v>
      </c>
      <c r="B157" s="41" t="s">
        <v>546</v>
      </c>
      <c r="C157" s="25" t="s">
        <v>547</v>
      </c>
      <c r="D157" s="25" t="s">
        <v>548</v>
      </c>
      <c r="E157" s="24">
        <v>8</v>
      </c>
      <c r="F157" s="28" t="s">
        <v>24</v>
      </c>
      <c r="G157" s="27" t="s">
        <v>513</v>
      </c>
      <c r="H157" s="40" t="s">
        <v>540</v>
      </c>
      <c r="I157" s="38" t="s">
        <v>549</v>
      </c>
      <c r="J157" s="39" t="s">
        <v>542</v>
      </c>
      <c r="K157" s="39" t="s">
        <v>550</v>
      </c>
      <c r="L157" s="32"/>
      <c r="M157" s="31"/>
      <c r="N157" s="34" t="s">
        <v>30</v>
      </c>
      <c r="O157" s="122">
        <v>1</v>
      </c>
      <c r="P157" s="123">
        <v>3</v>
      </c>
      <c r="Q157" s="108">
        <f>IF($P157=$Q$4,$L157*$O157,0)</f>
        <v>0</v>
      </c>
      <c r="R157" s="108">
        <f>IF($P157=R$4,$L157*$O157,0)</f>
        <v>0</v>
      </c>
      <c r="S157" s="108">
        <f>IF($P157=S$4,$L157*$O157,0)</f>
        <v>0</v>
      </c>
      <c r="T157" s="124" t="str">
        <f>IF((L157&gt;0)*AND(L158&gt;0),"BŁĄD - Wprowadzono dwie wartości",IF((L157=0)*AND(L158=0),"Wprowadź kwotę dla oferowanego materiału",IF((L158&lt;&gt;0)*AND(K158=0),"Uzupełnij pola SYMBOL/PRODUCENT dla zamiennika",IF((L158=0)*AND(K158&lt;&gt;0),"cena dla niewłaściwego PRODUCENTA",IF((K158&lt;&gt;0)*AND(L158&lt;&gt;0)*AND(J158=0),"Uzupełnij pole PRODUCENT dla zamiennika","OK")))))</f>
        <v>Wprowadź kwotę dla oferowanego materiału</v>
      </c>
      <c r="U157" s="124"/>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 customHeight="1">
      <c r="A158" s="24">
        <v>154</v>
      </c>
      <c r="B158" s="41" t="s">
        <v>551</v>
      </c>
      <c r="C158" s="25" t="s">
        <v>552</v>
      </c>
      <c r="D158" s="25" t="s">
        <v>548</v>
      </c>
      <c r="E158" s="24">
        <v>8</v>
      </c>
      <c r="F158" s="28" t="s">
        <v>24</v>
      </c>
      <c r="G158" s="27" t="s">
        <v>513</v>
      </c>
      <c r="H158" s="40" t="s">
        <v>540</v>
      </c>
      <c r="I158" s="38"/>
      <c r="J158" s="39"/>
      <c r="K158" s="39"/>
      <c r="L158" s="32"/>
      <c r="M158" s="31"/>
      <c r="N158" s="34" t="s">
        <v>33</v>
      </c>
      <c r="O158" s="122"/>
      <c r="P158" s="123"/>
      <c r="Q158" s="108">
        <f>IF($P157=$Q$4,$L158*$O157,0)</f>
        <v>0</v>
      </c>
      <c r="R158" s="108">
        <f>IF($P157=R$4,$L158*$O157,0)</f>
        <v>0</v>
      </c>
      <c r="S158" s="108">
        <f>IF($P157=S$4,$L158*$O157,0)</f>
        <v>0</v>
      </c>
      <c r="T158" s="124"/>
      <c r="U158" s="124"/>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 customHeight="1">
      <c r="A159" s="24">
        <v>155</v>
      </c>
      <c r="B159" s="41" t="s">
        <v>553</v>
      </c>
      <c r="C159" s="25" t="s">
        <v>554</v>
      </c>
      <c r="D159" s="25" t="s">
        <v>555</v>
      </c>
      <c r="E159" s="24">
        <v>8</v>
      </c>
      <c r="F159" s="28" t="s">
        <v>24</v>
      </c>
      <c r="G159" s="27" t="s">
        <v>513</v>
      </c>
      <c r="H159" s="40" t="s">
        <v>540</v>
      </c>
      <c r="I159" s="38" t="s">
        <v>541</v>
      </c>
      <c r="J159" s="39" t="s">
        <v>542</v>
      </c>
      <c r="K159" s="39" t="s">
        <v>556</v>
      </c>
      <c r="L159" s="32"/>
      <c r="M159" s="31"/>
      <c r="N159" s="34" t="s">
        <v>30</v>
      </c>
      <c r="O159" s="122">
        <v>1</v>
      </c>
      <c r="P159" s="123">
        <v>3</v>
      </c>
      <c r="Q159" s="108">
        <f>IF($P159=$Q$4,$L159*$O159,0)</f>
        <v>0</v>
      </c>
      <c r="R159" s="108">
        <f>IF($P159=R$4,$L159*$O159,0)</f>
        <v>0</v>
      </c>
      <c r="S159" s="108">
        <f>IF($P159=S$4,$L159*$O159,0)</f>
        <v>0</v>
      </c>
      <c r="T159" s="124" t="str">
        <f>IF((L159&gt;0)*AND(L160&gt;0),"BŁĄD - Wprowadzono dwie wartości",IF((L159=0)*AND(L160=0),"Wprowadź kwotę dla oferowanego materiału",IF((L160&lt;&gt;0)*AND(K160=0),"Uzupełnij pola SYMBOL/PRODUCENT dla zamiennika",IF((L160=0)*AND(K160&lt;&gt;0),"cena dla niewłaściwego PRODUCENTA",IF((K160&lt;&gt;0)*AND(L160&lt;&gt;0)*AND(J160=0),"Uzupełnij pole PRODUCENT dla zamiennika","OK")))))</f>
        <v>Wprowadź kwotę dla oferowanego materiału</v>
      </c>
      <c r="U159" s="124"/>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 customHeight="1">
      <c r="A160" s="24">
        <v>156</v>
      </c>
      <c r="B160" s="41" t="s">
        <v>557</v>
      </c>
      <c r="C160" s="25" t="s">
        <v>558</v>
      </c>
      <c r="D160" s="25" t="s">
        <v>555</v>
      </c>
      <c r="E160" s="24">
        <v>8</v>
      </c>
      <c r="F160" s="28" t="s">
        <v>24</v>
      </c>
      <c r="G160" s="27" t="s">
        <v>513</v>
      </c>
      <c r="H160" s="40" t="s">
        <v>540</v>
      </c>
      <c r="I160" s="38"/>
      <c r="J160" s="39"/>
      <c r="K160" s="39"/>
      <c r="L160" s="32"/>
      <c r="M160" s="31"/>
      <c r="N160" s="34" t="s">
        <v>33</v>
      </c>
      <c r="O160" s="122"/>
      <c r="P160" s="123"/>
      <c r="Q160" s="108">
        <f>IF($P159=$Q$4,$L160*$O159,0)</f>
        <v>0</v>
      </c>
      <c r="R160" s="108">
        <f>IF($P159=R$4,$L160*$O159,0)</f>
        <v>0</v>
      </c>
      <c r="S160" s="108">
        <f>IF($P159=S$4,$L160*$O159,0)</f>
        <v>0</v>
      </c>
      <c r="T160" s="124"/>
      <c r="U160" s="124"/>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 customHeight="1">
      <c r="A161" s="24">
        <v>157</v>
      </c>
      <c r="B161" s="41" t="s">
        <v>559</v>
      </c>
      <c r="C161" s="25" t="s">
        <v>560</v>
      </c>
      <c r="D161" s="25" t="s">
        <v>561</v>
      </c>
      <c r="E161" s="24">
        <v>8</v>
      </c>
      <c r="F161" s="28" t="s">
        <v>166</v>
      </c>
      <c r="G161" s="27" t="s">
        <v>513</v>
      </c>
      <c r="H161" s="40" t="s">
        <v>562</v>
      </c>
      <c r="I161" s="38" t="s">
        <v>515</v>
      </c>
      <c r="J161" s="39" t="s">
        <v>524</v>
      </c>
      <c r="K161" s="39" t="s">
        <v>563</v>
      </c>
      <c r="L161" s="32"/>
      <c r="M161" s="31"/>
      <c r="N161" s="34" t="s">
        <v>30</v>
      </c>
      <c r="O161" s="122">
        <v>1</v>
      </c>
      <c r="P161" s="123">
        <v>3</v>
      </c>
      <c r="Q161" s="108">
        <f>IF($P161=$Q$4,$L161*$O161,0)</f>
        <v>0</v>
      </c>
      <c r="R161" s="108">
        <f>IF($P161=R$4,$L161*$O161,0)</f>
        <v>0</v>
      </c>
      <c r="S161" s="108">
        <f>IF($P161=S$4,$L161*$O161,0)</f>
        <v>0</v>
      </c>
      <c r="T161" s="124" t="str">
        <f>IF((L161&gt;0)*AND(L162&gt;0),"BŁĄD - Wprowadzono dwie wartości",IF((L161=0)*AND(L162=0),"Wprowadź kwotę dla oferowanego materiału",IF((L162&lt;&gt;0)*AND(K162=0),"Uzupełnij pola SYMBOL/PRODUCENT dla zamiennika",IF((L162=0)*AND(K162&lt;&gt;0),"cena dla niewłaściwego PRODUCENTA",IF((K162&lt;&gt;0)*AND(L162&lt;&gt;0)*AND(J162=0),"Uzupełnij pole PRODUCENT dla zamiennika","OK")))))</f>
        <v>Wprowadź kwotę dla oferowanego materiału</v>
      </c>
      <c r="U161" s="124"/>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 customHeight="1">
      <c r="A162" s="24">
        <v>158</v>
      </c>
      <c r="B162" s="41" t="s">
        <v>564</v>
      </c>
      <c r="C162" s="25" t="s">
        <v>565</v>
      </c>
      <c r="D162" s="25" t="s">
        <v>561</v>
      </c>
      <c r="E162" s="24">
        <v>8</v>
      </c>
      <c r="F162" s="28" t="s">
        <v>166</v>
      </c>
      <c r="G162" s="27" t="s">
        <v>513</v>
      </c>
      <c r="H162" s="40" t="s">
        <v>566</v>
      </c>
      <c r="I162" s="38" t="s">
        <v>515</v>
      </c>
      <c r="J162" s="39"/>
      <c r="K162" s="39"/>
      <c r="L162" s="32"/>
      <c r="M162" s="31"/>
      <c r="N162" s="34" t="s">
        <v>33</v>
      </c>
      <c r="O162" s="122"/>
      <c r="P162" s="123"/>
      <c r="Q162" s="108">
        <f>IF($P161=$Q$4,$L162*$O161,0)</f>
        <v>0</v>
      </c>
      <c r="R162" s="108">
        <f>IF($P161=R$4,$L162*$O161,0)</f>
        <v>0</v>
      </c>
      <c r="S162" s="108">
        <f>IF($P161=S$4,$L162*$O161,0)</f>
        <v>0</v>
      </c>
      <c r="T162" s="124"/>
      <c r="U162" s="124"/>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 customHeight="1">
      <c r="A163" s="24">
        <v>159</v>
      </c>
      <c r="B163" s="41" t="s">
        <v>567</v>
      </c>
      <c r="C163" s="25" t="s">
        <v>568</v>
      </c>
      <c r="D163" s="25" t="s">
        <v>569</v>
      </c>
      <c r="E163" s="24">
        <v>8</v>
      </c>
      <c r="F163" s="28" t="s">
        <v>166</v>
      </c>
      <c r="G163" s="27" t="s">
        <v>513</v>
      </c>
      <c r="H163" s="40" t="s">
        <v>570</v>
      </c>
      <c r="I163" s="38" t="s">
        <v>515</v>
      </c>
      <c r="J163" s="39" t="s">
        <v>524</v>
      </c>
      <c r="K163" s="39" t="s">
        <v>571</v>
      </c>
      <c r="L163" s="32"/>
      <c r="M163" s="31"/>
      <c r="N163" s="34" t="s">
        <v>30</v>
      </c>
      <c r="O163" s="122">
        <v>245</v>
      </c>
      <c r="P163" s="123">
        <v>1</v>
      </c>
      <c r="Q163" s="108">
        <f>IF($P163=$Q$4,$L163*$O163,0)</f>
        <v>0</v>
      </c>
      <c r="R163" s="108">
        <f>IF($P163=R$4,$L163*$O163,0)</f>
        <v>0</v>
      </c>
      <c r="S163" s="108">
        <f>IF($P163=S$4,$L163*$O163,0)</f>
        <v>0</v>
      </c>
      <c r="T163" s="124" t="str">
        <f>IF((L163&gt;0)*AND(L164&gt;0),"BŁĄD - Wprowadzono dwie wartości",IF((L163=0)*AND(L164=0),"Wprowadź kwotę dla oferowanego materiału",IF((L164&lt;&gt;0)*AND(K164=0),"Uzupełnij pola SYMBOL/PRODUCENT dla zamiennika",IF((L164=0)*AND(K164&lt;&gt;0),"cena dla niewłaściwego PRODUCENTA",IF((K164&lt;&gt;0)*AND(L164&lt;&gt;0)*AND(J164=0),"Uzupełnij pole PRODUCENT dla zamiennika","OK")))))</f>
        <v>Wprowadź kwotę dla oferowanego materiału</v>
      </c>
      <c r="U163" s="124"/>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 customHeight="1">
      <c r="A164" s="24">
        <v>160</v>
      </c>
      <c r="B164" s="41" t="s">
        <v>572</v>
      </c>
      <c r="C164" s="25" t="s">
        <v>573</v>
      </c>
      <c r="D164" s="25" t="s">
        <v>569</v>
      </c>
      <c r="E164" s="24">
        <v>8</v>
      </c>
      <c r="F164" s="28" t="s">
        <v>166</v>
      </c>
      <c r="G164" s="27" t="s">
        <v>513</v>
      </c>
      <c r="H164" s="40" t="s">
        <v>574</v>
      </c>
      <c r="I164" s="38" t="s">
        <v>515</v>
      </c>
      <c r="J164" s="39"/>
      <c r="K164" s="39"/>
      <c r="L164" s="32"/>
      <c r="M164" s="31"/>
      <c r="N164" s="34" t="s">
        <v>33</v>
      </c>
      <c r="O164" s="122"/>
      <c r="P164" s="123"/>
      <c r="Q164" s="108">
        <f>IF($P163=$Q$4,$L164*$O163,0)</f>
        <v>0</v>
      </c>
      <c r="R164" s="108">
        <f>IF($P163=R$4,$L164*$O163,0)</f>
        <v>0</v>
      </c>
      <c r="S164" s="108">
        <f>IF($P163=S$4,$L164*$O163,0)</f>
        <v>0</v>
      </c>
      <c r="T164" s="124"/>
      <c r="U164" s="12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0.25" customHeight="1">
      <c r="A165" s="24">
        <v>161</v>
      </c>
      <c r="B165" s="25" t="s">
        <v>575</v>
      </c>
      <c r="C165" s="26" t="s">
        <v>576</v>
      </c>
      <c r="D165" s="26" t="s">
        <v>577</v>
      </c>
      <c r="E165" s="24">
        <v>8</v>
      </c>
      <c r="F165" s="28" t="s">
        <v>24</v>
      </c>
      <c r="G165" s="27" t="s">
        <v>513</v>
      </c>
      <c r="H165" s="29" t="s">
        <v>578</v>
      </c>
      <c r="I165" s="30" t="s">
        <v>579</v>
      </c>
      <c r="J165" s="31" t="s">
        <v>580</v>
      </c>
      <c r="K165" s="31" t="s">
        <v>581</v>
      </c>
      <c r="L165" s="32"/>
      <c r="M165" s="31"/>
      <c r="N165" s="34" t="s">
        <v>30</v>
      </c>
      <c r="O165" s="122">
        <v>11</v>
      </c>
      <c r="P165" s="123">
        <v>3</v>
      </c>
      <c r="Q165" s="108">
        <f>IF($P165=$Q$4,$L165*$O165,0)</f>
        <v>0</v>
      </c>
      <c r="R165" s="108">
        <f>IF($P165=R$4,$L165*$O165,0)</f>
        <v>0</v>
      </c>
      <c r="S165" s="108">
        <f>IF($P165=S$4,$L165*$O165,0)</f>
        <v>0</v>
      </c>
      <c r="T165" s="124" t="str">
        <f>IF((L165&gt;0)*AND(L166&gt;0),"BŁĄD - Wprowadzono dwie wartości",IF((L165=0)*AND(L166=0),"Wprowadź kwotę dla oferowanego materiału",IF((L166&lt;&gt;0)*AND(K166=0),"Uzupełnij pola SYMBOL/PRODUCENT dla zamiennika",IF((L166=0)*AND(K166&lt;&gt;0),"cena dla niewłaściwego PRODUCENTA",IF((K166&lt;&gt;0)*AND(L166&lt;&gt;0)*AND(J166=0),"Uzupełnij pole PRODUCENT dla zamiennika","OK")))))</f>
        <v>Wprowadź kwotę dla oferowanego materiału</v>
      </c>
      <c r="U165" s="124"/>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0.25" customHeight="1">
      <c r="A166" s="24">
        <v>162</v>
      </c>
      <c r="B166" s="25" t="s">
        <v>582</v>
      </c>
      <c r="C166" s="26" t="s">
        <v>583</v>
      </c>
      <c r="D166" s="26" t="s">
        <v>577</v>
      </c>
      <c r="E166" s="24">
        <v>8</v>
      </c>
      <c r="F166" s="28" t="s">
        <v>24</v>
      </c>
      <c r="G166" s="27" t="s">
        <v>513</v>
      </c>
      <c r="H166" s="29" t="s">
        <v>578</v>
      </c>
      <c r="I166" s="30" t="s">
        <v>579</v>
      </c>
      <c r="J166" s="31"/>
      <c r="K166" s="31"/>
      <c r="L166" s="32"/>
      <c r="M166" s="31"/>
      <c r="N166" s="34" t="s">
        <v>33</v>
      </c>
      <c r="O166" s="122"/>
      <c r="P166" s="123"/>
      <c r="Q166" s="108">
        <f>IF($P165=$Q$4,$L166*$O165,0)</f>
        <v>0</v>
      </c>
      <c r="R166" s="108">
        <f>IF($P165=R$4,$L166*$O165,0)</f>
        <v>0</v>
      </c>
      <c r="S166" s="108">
        <f>IF($P165=S$4,$L166*$O165,0)</f>
        <v>0</v>
      </c>
      <c r="T166" s="124"/>
      <c r="U166" s="124"/>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 customHeight="1">
      <c r="A167" s="24">
        <v>163</v>
      </c>
      <c r="B167" s="25" t="s">
        <v>584</v>
      </c>
      <c r="C167" s="25" t="s">
        <v>585</v>
      </c>
      <c r="D167" s="23" t="s">
        <v>586</v>
      </c>
      <c r="E167" s="24">
        <v>8</v>
      </c>
      <c r="F167" s="28" t="s">
        <v>24</v>
      </c>
      <c r="G167" s="27" t="s">
        <v>513</v>
      </c>
      <c r="H167" s="29" t="s">
        <v>587</v>
      </c>
      <c r="I167" s="30" t="s">
        <v>515</v>
      </c>
      <c r="J167" s="31" t="s">
        <v>516</v>
      </c>
      <c r="K167" s="45" t="s">
        <v>588</v>
      </c>
      <c r="L167" s="32"/>
      <c r="M167" s="31"/>
      <c r="N167" s="34" t="s">
        <v>30</v>
      </c>
      <c r="O167" s="122">
        <v>1</v>
      </c>
      <c r="P167" s="123">
        <v>3</v>
      </c>
      <c r="Q167" s="108">
        <f>IF($P167=$Q$4,$L167*$O167,0)</f>
        <v>0</v>
      </c>
      <c r="R167" s="108">
        <f>IF($P167=R$4,$L167*$O167,0)</f>
        <v>0</v>
      </c>
      <c r="S167" s="108">
        <f>IF($P167=S$4,$L167*$O167,0)</f>
        <v>0</v>
      </c>
      <c r="T167" s="124" t="str">
        <f>IF((L167&gt;0)*AND(L168&gt;0),"BŁĄD - Wprowadzono dwie wartości",IF((L167=0)*AND(L168=0),"Wprowadź kwotę dla oferowanego materiału",IF((L168&lt;&gt;0)*AND(K168=0),"Uzupełnij pola SYMBOL/PRODUCENT dla zamiennika",IF((L168=0)*AND(K168&lt;&gt;0),"cena dla niewłaściwego PRODUCENTA",IF((K168&lt;&gt;0)*AND(L168&lt;&gt;0)*AND(J168=0),"Uzupełnij pole PRODUCENT dla zamiennika","OK")))))</f>
        <v>Wprowadź kwotę dla oferowanego materiału</v>
      </c>
      <c r="U167" s="124"/>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 customHeight="1">
      <c r="A168" s="24">
        <v>164</v>
      </c>
      <c r="B168" s="25" t="s">
        <v>589</v>
      </c>
      <c r="C168" s="25" t="s">
        <v>590</v>
      </c>
      <c r="D168" s="23" t="s">
        <v>586</v>
      </c>
      <c r="E168" s="24">
        <v>8</v>
      </c>
      <c r="F168" s="28" t="s">
        <v>24</v>
      </c>
      <c r="G168" s="27" t="s">
        <v>513</v>
      </c>
      <c r="H168" s="29" t="s">
        <v>587</v>
      </c>
      <c r="I168" s="30" t="s">
        <v>515</v>
      </c>
      <c r="J168" s="31"/>
      <c r="K168" s="45"/>
      <c r="L168" s="32"/>
      <c r="M168" s="31"/>
      <c r="N168" s="34" t="s">
        <v>33</v>
      </c>
      <c r="O168" s="122"/>
      <c r="P168" s="123"/>
      <c r="Q168" s="108">
        <f>IF($P167=$Q$4,$L168*$O167,0)</f>
        <v>0</v>
      </c>
      <c r="R168" s="108">
        <f>IF($P167=R$4,$L168*$O167,0)</f>
        <v>0</v>
      </c>
      <c r="S168" s="108">
        <f>IF($P167=S$4,$L168*$O167,0)</f>
        <v>0</v>
      </c>
      <c r="T168" s="124"/>
      <c r="U168" s="124"/>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7" customHeight="1">
      <c r="A169" s="24">
        <v>165</v>
      </c>
      <c r="B169" s="25" t="s">
        <v>591</v>
      </c>
      <c r="C169" s="25" t="s">
        <v>592</v>
      </c>
      <c r="D169" s="23" t="s">
        <v>593</v>
      </c>
      <c r="E169" s="24">
        <v>8</v>
      </c>
      <c r="F169" s="28" t="s">
        <v>24</v>
      </c>
      <c r="G169" s="27" t="s">
        <v>513</v>
      </c>
      <c r="H169" s="29" t="s">
        <v>594</v>
      </c>
      <c r="I169" s="30" t="s">
        <v>515</v>
      </c>
      <c r="J169" s="31" t="s">
        <v>516</v>
      </c>
      <c r="K169" s="39" t="s">
        <v>595</v>
      </c>
      <c r="L169" s="32"/>
      <c r="M169" s="31"/>
      <c r="N169" s="34" t="s">
        <v>30</v>
      </c>
      <c r="O169" s="122">
        <v>1</v>
      </c>
      <c r="P169" s="123">
        <v>3</v>
      </c>
      <c r="Q169" s="108">
        <f>IF($P169=$Q$4,$L169*$O169,0)</f>
        <v>0</v>
      </c>
      <c r="R169" s="108">
        <f>IF($P169=R$4,$L169*$O169,0)</f>
        <v>0</v>
      </c>
      <c r="S169" s="108">
        <f>IF($P169=S$4,$L169*$O169,0)</f>
        <v>0</v>
      </c>
      <c r="T169" s="124" t="str">
        <f>IF((L169&gt;0)*AND(L170&gt;0),"BŁĄD - Wprowadzono dwie wartości",IF((L169=0)*AND(L170=0),"Wprowadź kwotę dla oferowanego materiału",IF((L170&lt;&gt;0)*AND(K170=0),"Uzupełnij pola SYMBOL/PRODUCENT dla zamiennika",IF((L170=0)*AND(K170&lt;&gt;0),"cena dla niewłaściwego PRODUCENTA",IF((K170&lt;&gt;0)*AND(L170&lt;&gt;0)*AND(J170=0),"Uzupełnij pole PRODUCENT dla zamiennika","OK")))))</f>
        <v>Wprowadź kwotę dla oferowanego materiału</v>
      </c>
      <c r="U169" s="124"/>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5" customHeight="1">
      <c r="A170" s="24">
        <v>166</v>
      </c>
      <c r="B170" s="25" t="s">
        <v>596</v>
      </c>
      <c r="C170" s="25" t="s">
        <v>597</v>
      </c>
      <c r="D170" s="23" t="s">
        <v>593</v>
      </c>
      <c r="E170" s="24">
        <v>8</v>
      </c>
      <c r="F170" s="28" t="s">
        <v>24</v>
      </c>
      <c r="G170" s="27" t="s">
        <v>513</v>
      </c>
      <c r="H170" s="29" t="s">
        <v>594</v>
      </c>
      <c r="I170" s="30" t="s">
        <v>515</v>
      </c>
      <c r="J170" s="31"/>
      <c r="K170" s="39"/>
      <c r="L170" s="32"/>
      <c r="M170" s="31"/>
      <c r="N170" s="34" t="s">
        <v>33</v>
      </c>
      <c r="O170" s="122"/>
      <c r="P170" s="123"/>
      <c r="Q170" s="108">
        <f>IF($P169=$Q$4,$L170*$O169,0)</f>
        <v>0</v>
      </c>
      <c r="R170" s="108">
        <f>IF($P169=R$4,$L170*$O169,0)</f>
        <v>0</v>
      </c>
      <c r="S170" s="108">
        <f>IF($P169=S$4,$L170*$O169,0)</f>
        <v>0</v>
      </c>
      <c r="T170" s="124"/>
      <c r="U170" s="124"/>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ustomHeight="1">
      <c r="A171" s="24">
        <v>167</v>
      </c>
      <c r="B171" s="25" t="s">
        <v>598</v>
      </c>
      <c r="C171" s="25" t="s">
        <v>599</v>
      </c>
      <c r="D171" s="25" t="s">
        <v>600</v>
      </c>
      <c r="E171" s="37">
        <v>8</v>
      </c>
      <c r="F171" s="28" t="s">
        <v>24</v>
      </c>
      <c r="G171" s="27" t="s">
        <v>513</v>
      </c>
      <c r="H171" s="40" t="s">
        <v>601</v>
      </c>
      <c r="I171" s="38" t="s">
        <v>515</v>
      </c>
      <c r="J171" s="45" t="s">
        <v>516</v>
      </c>
      <c r="K171" s="39" t="s">
        <v>602</v>
      </c>
      <c r="L171" s="32"/>
      <c r="M171" s="31"/>
      <c r="N171" s="34" t="s">
        <v>30</v>
      </c>
      <c r="O171" s="122">
        <v>1</v>
      </c>
      <c r="P171" s="123">
        <v>3</v>
      </c>
      <c r="Q171" s="108">
        <f>IF($P171=$Q$4,$L171*$O171,0)</f>
        <v>0</v>
      </c>
      <c r="R171" s="108">
        <f>IF($P171=R$4,$L171*$O171,0)</f>
        <v>0</v>
      </c>
      <c r="S171" s="108">
        <f>IF($P171=S$4,$L171*$O171,0)</f>
        <v>0</v>
      </c>
      <c r="T171" s="124" t="str">
        <f>IF((L171&gt;0)*AND(L172&gt;0),"BŁĄD - Wprowadzono dwie wartości",IF((L171=0)*AND(L172=0),"Wprowadź kwotę dla oferowanego materiału",IF((L172&lt;&gt;0)*AND(K172=0),"Uzupełnij pola SYMBOL/PRODUCENT dla zamiennika",IF((L172=0)*AND(K172&lt;&gt;0),"cena dla niewłaściwego PRODUCENTA",IF((K172&lt;&gt;0)*AND(L172&lt;&gt;0)*AND(J172=0),"Uzupełnij pole PRODUCENT dla zamiennika","OK")))))</f>
        <v>Wprowadź kwotę dla oferowanego materiału</v>
      </c>
      <c r="U171" s="124"/>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ustomHeight="1">
      <c r="A172" s="24">
        <v>168</v>
      </c>
      <c r="B172" s="25" t="s">
        <v>603</v>
      </c>
      <c r="C172" s="25" t="s">
        <v>604</v>
      </c>
      <c r="D172" s="25" t="s">
        <v>600</v>
      </c>
      <c r="E172" s="37">
        <v>8</v>
      </c>
      <c r="F172" s="28" t="s">
        <v>24</v>
      </c>
      <c r="G172" s="27" t="s">
        <v>513</v>
      </c>
      <c r="H172" s="40" t="s">
        <v>601</v>
      </c>
      <c r="I172" s="38" t="s">
        <v>515</v>
      </c>
      <c r="J172" s="45"/>
      <c r="K172" s="39"/>
      <c r="L172" s="32"/>
      <c r="M172" s="31"/>
      <c r="N172" s="34" t="s">
        <v>33</v>
      </c>
      <c r="O172" s="122"/>
      <c r="P172" s="123"/>
      <c r="Q172" s="108">
        <f>IF($P171=$Q$4,$L172*$O171,0)</f>
        <v>0</v>
      </c>
      <c r="R172" s="108">
        <f>IF($P171=R$4,$L172*$O171,0)</f>
        <v>0</v>
      </c>
      <c r="S172" s="108">
        <f>IF($P171=S$4,$L172*$O171,0)</f>
        <v>0</v>
      </c>
      <c r="T172" s="124"/>
      <c r="U172" s="124"/>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ustomHeight="1">
      <c r="A173" s="24">
        <v>169</v>
      </c>
      <c r="B173" s="41" t="s">
        <v>605</v>
      </c>
      <c r="C173" s="25" t="s">
        <v>606</v>
      </c>
      <c r="D173" s="25" t="s">
        <v>607</v>
      </c>
      <c r="E173" s="24">
        <v>8</v>
      </c>
      <c r="F173" s="28" t="s">
        <v>24</v>
      </c>
      <c r="G173" s="27" t="s">
        <v>513</v>
      </c>
      <c r="H173" s="40" t="s">
        <v>608</v>
      </c>
      <c r="I173" s="38" t="s">
        <v>515</v>
      </c>
      <c r="J173" s="39" t="s">
        <v>609</v>
      </c>
      <c r="K173" s="45" t="s">
        <v>610</v>
      </c>
      <c r="L173" s="32"/>
      <c r="M173" s="31"/>
      <c r="N173" s="34" t="s">
        <v>30</v>
      </c>
      <c r="O173" s="122">
        <v>1</v>
      </c>
      <c r="P173" s="123">
        <v>3</v>
      </c>
      <c r="Q173" s="108">
        <f>IF($P173=$Q$4,$L173*$O173,0)</f>
        <v>0</v>
      </c>
      <c r="R173" s="108">
        <f>IF($P173=R$4,$L173*$O173,0)</f>
        <v>0</v>
      </c>
      <c r="S173" s="108">
        <f>IF($P173=S$4,$L173*$O173,0)</f>
        <v>0</v>
      </c>
      <c r="T173" s="124" t="str">
        <f>IF((L173&gt;0)*AND(L174&gt;0),"BŁĄD - Wprowadzono dwie wartości",IF((L173=0)*AND(L174=0),"Wprowadź kwotę dla oferowanego materiału",IF((L174&lt;&gt;0)*AND(K174=0),"Uzupełnij pola SYMBOL/PRODUCENT dla zamiennika",IF((L174=0)*AND(K174&lt;&gt;0),"cena dla niewłaściwego PRODUCENTA",IF((K174&lt;&gt;0)*AND(L174&lt;&gt;0)*AND(J174=0),"Uzupełnij pole PRODUCENT dla zamiennika","OK")))))</f>
        <v>Wprowadź kwotę dla oferowanego materiału</v>
      </c>
      <c r="U173" s="124"/>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 customHeight="1">
      <c r="A174" s="24">
        <v>170</v>
      </c>
      <c r="B174" s="41" t="s">
        <v>611</v>
      </c>
      <c r="C174" s="25" t="s">
        <v>612</v>
      </c>
      <c r="D174" s="25" t="s">
        <v>607</v>
      </c>
      <c r="E174" s="37">
        <v>8</v>
      </c>
      <c r="F174" s="28" t="s">
        <v>24</v>
      </c>
      <c r="G174" s="27" t="s">
        <v>513</v>
      </c>
      <c r="H174" s="40" t="s">
        <v>608</v>
      </c>
      <c r="I174" s="38" t="s">
        <v>515</v>
      </c>
      <c r="J174" s="39"/>
      <c r="K174" s="39"/>
      <c r="L174" s="32"/>
      <c r="M174" s="31"/>
      <c r="N174" s="34" t="s">
        <v>33</v>
      </c>
      <c r="O174" s="122"/>
      <c r="P174" s="123"/>
      <c r="Q174" s="108">
        <f>IF($P173=$Q$4,$L174*$O173,0)</f>
        <v>0</v>
      </c>
      <c r="R174" s="108">
        <f>IF($P173=R$4,$L174*$O173,0)</f>
        <v>0</v>
      </c>
      <c r="S174" s="108">
        <f>IF($P173=S$4,$L174*$O173,0)</f>
        <v>0</v>
      </c>
      <c r="T174" s="124"/>
      <c r="U174" s="12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 customHeight="1">
      <c r="A175" s="24">
        <v>171</v>
      </c>
      <c r="B175" s="41" t="s">
        <v>613</v>
      </c>
      <c r="C175" s="25" t="s">
        <v>614</v>
      </c>
      <c r="D175" s="25" t="s">
        <v>615</v>
      </c>
      <c r="E175" s="24">
        <v>8</v>
      </c>
      <c r="F175" s="28" t="s">
        <v>37</v>
      </c>
      <c r="G175" s="27" t="s">
        <v>513</v>
      </c>
      <c r="H175" s="40" t="s">
        <v>608</v>
      </c>
      <c r="I175" s="38" t="s">
        <v>515</v>
      </c>
      <c r="J175" s="39" t="s">
        <v>609</v>
      </c>
      <c r="K175" s="45" t="s">
        <v>616</v>
      </c>
      <c r="L175" s="32"/>
      <c r="M175" s="31"/>
      <c r="N175" s="34" t="s">
        <v>30</v>
      </c>
      <c r="O175" s="122">
        <v>131</v>
      </c>
      <c r="P175" s="123">
        <v>1</v>
      </c>
      <c r="Q175" s="108">
        <f>IF($P175=$Q$4,$L175*$O175,0)</f>
        <v>0</v>
      </c>
      <c r="R175" s="108">
        <f>IF($P175=R$4,$L175*$O175,0)</f>
        <v>0</v>
      </c>
      <c r="S175" s="108">
        <f>IF($P175=S$4,$L175*$O175,0)</f>
        <v>0</v>
      </c>
      <c r="T175" s="124" t="str">
        <f>IF((L175&gt;0)*AND(L176&gt;0),"BŁĄD - Wprowadzono dwie wartości",IF((L175=0)*AND(L176=0),"Wprowadź kwotę dla oferowanego materiału",IF((L176&lt;&gt;0)*AND(K176=0),"Uzupełnij pola SYMBOL/PRODUCENT dla zamiennika",IF((L176=0)*AND(K176&lt;&gt;0),"cena dla niewłaściwego PRODUCENTA",IF((K176&lt;&gt;0)*AND(L176&lt;&gt;0)*AND(J176=0),"Uzupełnij pole PRODUCENT dla zamiennika","OK")))))</f>
        <v>Wprowadź kwotę dla oferowanego materiału</v>
      </c>
      <c r="U175" s="124"/>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ustomHeight="1">
      <c r="A176" s="24">
        <v>172</v>
      </c>
      <c r="B176" s="41" t="s">
        <v>617</v>
      </c>
      <c r="C176" s="25" t="s">
        <v>618</v>
      </c>
      <c r="D176" s="25" t="s">
        <v>615</v>
      </c>
      <c r="E176" s="24">
        <v>8</v>
      </c>
      <c r="F176" s="28" t="s">
        <v>37</v>
      </c>
      <c r="G176" s="27" t="s">
        <v>513</v>
      </c>
      <c r="H176" s="40" t="s">
        <v>608</v>
      </c>
      <c r="I176" s="38" t="s">
        <v>515</v>
      </c>
      <c r="J176" s="39"/>
      <c r="K176" s="39"/>
      <c r="L176" s="32"/>
      <c r="M176" s="31"/>
      <c r="N176" s="34" t="s">
        <v>33</v>
      </c>
      <c r="O176" s="122"/>
      <c r="P176" s="123"/>
      <c r="Q176" s="108">
        <f>IF($P175=$Q$4,$L176*$O175,0)</f>
        <v>0</v>
      </c>
      <c r="R176" s="108">
        <f>IF($P175=R$4,$L176*$O175,0)</f>
        <v>0</v>
      </c>
      <c r="S176" s="108">
        <f>IF($P175=S$4,$L176*$O175,0)</f>
        <v>0</v>
      </c>
      <c r="T176" s="124"/>
      <c r="U176" s="124"/>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ustomHeight="1">
      <c r="A177" s="24">
        <v>173</v>
      </c>
      <c r="B177" s="41" t="s">
        <v>619</v>
      </c>
      <c r="C177" s="25" t="s">
        <v>620</v>
      </c>
      <c r="D177" s="25" t="s">
        <v>621</v>
      </c>
      <c r="E177" s="24">
        <v>8</v>
      </c>
      <c r="F177" s="28" t="s">
        <v>174</v>
      </c>
      <c r="G177" s="27" t="s">
        <v>513</v>
      </c>
      <c r="H177" s="40" t="s">
        <v>622</v>
      </c>
      <c r="I177" s="38" t="s">
        <v>515</v>
      </c>
      <c r="J177" s="39" t="s">
        <v>524</v>
      </c>
      <c r="K177" s="39" t="s">
        <v>623</v>
      </c>
      <c r="L177" s="32"/>
      <c r="M177" s="31"/>
      <c r="N177" s="34" t="s">
        <v>30</v>
      </c>
      <c r="O177" s="122">
        <v>1265</v>
      </c>
      <c r="P177" s="123">
        <v>1</v>
      </c>
      <c r="Q177" s="108">
        <f>IF($P177=$Q$4,$L177*$O177,0)</f>
        <v>0</v>
      </c>
      <c r="R177" s="108">
        <f>IF($P177=R$4,$L177*$O177,0)</f>
        <v>0</v>
      </c>
      <c r="S177" s="108">
        <f>IF($P177=S$4,$L177*$O177,0)</f>
        <v>0</v>
      </c>
      <c r="T177" s="124" t="str">
        <f>IF((L177&gt;0)*AND(L178&gt;0),"BŁĄD - Wprowadzono dwie wartości",IF((L177=0)*AND(L178=0),"Wprowadź kwotę dla oferowanego materiału",IF((L178&lt;&gt;0)*AND(K178=0),"Uzupełnij pola SYMBOL/PRODUCENT dla zamiennika",IF((L178=0)*AND(K178&lt;&gt;0),"cena dla niewłaściwego PRODUCENTA",IF((K178&lt;&gt;0)*AND(L178&lt;&gt;0)*AND(J178=0),"Uzupełnij pole PRODUCENT dla zamiennika","OK")))))</f>
        <v>Wprowadź kwotę dla oferowanego materiału</v>
      </c>
      <c r="U177" s="124"/>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 customHeight="1">
      <c r="A178" s="24">
        <v>174</v>
      </c>
      <c r="B178" s="41" t="s">
        <v>624</v>
      </c>
      <c r="C178" s="25" t="s">
        <v>625</v>
      </c>
      <c r="D178" s="25" t="s">
        <v>621</v>
      </c>
      <c r="E178" s="24">
        <v>8</v>
      </c>
      <c r="F178" s="28" t="s">
        <v>174</v>
      </c>
      <c r="G178" s="27" t="s">
        <v>513</v>
      </c>
      <c r="H178" s="40" t="s">
        <v>626</v>
      </c>
      <c r="I178" s="38" t="s">
        <v>515</v>
      </c>
      <c r="J178" s="39"/>
      <c r="K178" s="39"/>
      <c r="L178" s="32"/>
      <c r="M178" s="31"/>
      <c r="N178" s="34" t="s">
        <v>33</v>
      </c>
      <c r="O178" s="122"/>
      <c r="P178" s="123"/>
      <c r="Q178" s="108">
        <f>IF($P177=$Q$4,$L178*$O177,0)</f>
        <v>0</v>
      </c>
      <c r="R178" s="108">
        <f>IF($P177=R$4,$L178*$O177,0)</f>
        <v>0</v>
      </c>
      <c r="S178" s="108">
        <f>IF($P177=S$4,$L178*$O177,0)</f>
        <v>0</v>
      </c>
      <c r="T178" s="124"/>
      <c r="U178" s="124"/>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 customHeight="1">
      <c r="A179" s="24">
        <v>175</v>
      </c>
      <c r="B179" s="41" t="s">
        <v>627</v>
      </c>
      <c r="C179" s="25" t="s">
        <v>628</v>
      </c>
      <c r="D179" s="25" t="s">
        <v>629</v>
      </c>
      <c r="E179" s="24">
        <v>8</v>
      </c>
      <c r="F179" s="28" t="s">
        <v>174</v>
      </c>
      <c r="G179" s="27" t="s">
        <v>513</v>
      </c>
      <c r="H179" s="40" t="s">
        <v>630</v>
      </c>
      <c r="I179" s="38" t="s">
        <v>515</v>
      </c>
      <c r="J179" s="39" t="s">
        <v>524</v>
      </c>
      <c r="K179" s="39" t="s">
        <v>631</v>
      </c>
      <c r="L179" s="32"/>
      <c r="M179" s="31"/>
      <c r="N179" s="34" t="s">
        <v>30</v>
      </c>
      <c r="O179" s="122">
        <v>24</v>
      </c>
      <c r="P179" s="123">
        <v>1</v>
      </c>
      <c r="Q179" s="108">
        <f>IF($P179=$Q$4,$L179*$O179,0)</f>
        <v>0</v>
      </c>
      <c r="R179" s="108">
        <f>IF($P179=R$4,$L179*$O179,0)</f>
        <v>0</v>
      </c>
      <c r="S179" s="108">
        <f>IF($P179=S$4,$L179*$O179,0)</f>
        <v>0</v>
      </c>
      <c r="T179" s="124" t="str">
        <f>IF((L179&gt;0)*AND(L180&gt;0),"BŁĄD - Wprowadzono dwie wartości",IF((L179=0)*AND(L180=0),"Wprowadź kwotę dla oferowanego materiału",IF((L180&lt;&gt;0)*AND(K180=0),"Uzupełnij pola SYMBOL/PRODUCENT dla zamiennika",IF((L180=0)*AND(K180&lt;&gt;0),"cena dla niewłaściwego PRODUCENTA",IF((K180&lt;&gt;0)*AND(L180&lt;&gt;0)*AND(J180=0),"Uzupełnij pole PRODUCENT dla zamiennika","OK")))))</f>
        <v>Wprowadź kwotę dla oferowanego materiału</v>
      </c>
      <c r="U179" s="124"/>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 customHeight="1">
      <c r="A180" s="24">
        <v>176</v>
      </c>
      <c r="B180" s="41" t="s">
        <v>632</v>
      </c>
      <c r="C180" s="25" t="s">
        <v>633</v>
      </c>
      <c r="D180" s="25" t="s">
        <v>629</v>
      </c>
      <c r="E180" s="24">
        <v>8</v>
      </c>
      <c r="F180" s="28" t="s">
        <v>174</v>
      </c>
      <c r="G180" s="27" t="s">
        <v>513</v>
      </c>
      <c r="H180" s="40" t="s">
        <v>634</v>
      </c>
      <c r="I180" s="38" t="s">
        <v>515</v>
      </c>
      <c r="J180" s="39"/>
      <c r="K180" s="39"/>
      <c r="L180" s="32"/>
      <c r="M180" s="31"/>
      <c r="N180" s="34" t="s">
        <v>33</v>
      </c>
      <c r="O180" s="122"/>
      <c r="P180" s="123"/>
      <c r="Q180" s="108">
        <f>IF($P179=$Q$4,$L180*$O179,0)</f>
        <v>0</v>
      </c>
      <c r="R180" s="108">
        <f>IF($P179=R$4,$L180*$O179,0)</f>
        <v>0</v>
      </c>
      <c r="S180" s="108">
        <f>IF($P179=S$4,$L180*$O179,0)</f>
        <v>0</v>
      </c>
      <c r="T180" s="124"/>
      <c r="U180" s="124"/>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0.25" customHeight="1">
      <c r="A181" s="24">
        <v>177</v>
      </c>
      <c r="B181" s="25" t="s">
        <v>635</v>
      </c>
      <c r="C181" s="25" t="s">
        <v>636</v>
      </c>
      <c r="D181" s="26" t="s">
        <v>637</v>
      </c>
      <c r="E181" s="27" t="s">
        <v>638</v>
      </c>
      <c r="F181" s="35" t="s">
        <v>24</v>
      </c>
      <c r="G181" s="27" t="s">
        <v>639</v>
      </c>
      <c r="H181" s="29" t="s">
        <v>640</v>
      </c>
      <c r="I181" s="30" t="s">
        <v>641</v>
      </c>
      <c r="J181" s="31" t="s">
        <v>28</v>
      </c>
      <c r="K181" s="31" t="s">
        <v>642</v>
      </c>
      <c r="L181" s="32"/>
      <c r="M181" s="31"/>
      <c r="N181" s="34" t="s">
        <v>30</v>
      </c>
      <c r="O181" s="122">
        <v>11</v>
      </c>
      <c r="P181" s="123">
        <v>2</v>
      </c>
      <c r="Q181" s="108">
        <f>IF($P181=$Q$4,$L181*$O181,0)</f>
        <v>0</v>
      </c>
      <c r="R181" s="108">
        <f>IF($P181=R$4,$L181*$O181,0)</f>
        <v>0</v>
      </c>
      <c r="S181" s="108">
        <f>IF($P181=S$4,$L181*$O181,0)</f>
        <v>0</v>
      </c>
      <c r="T181" s="124" t="str">
        <f>IF((L181&gt;0)*AND(L182&gt;0),"BŁĄD - Wprowadzono dwie wartości",IF((L181=0)*AND(L182=0),"Wprowadź kwotę dla oferowanego materiału",IF((L182&lt;&gt;0)*AND(K182=0),"Uzupełnij pola SYMBOL/PRODUCENT dla zamiennika",IF((L182=0)*AND(K182&lt;&gt;0),"cena dla niewłaściwego PRODUCENTA",IF((K182&lt;&gt;0)*AND(L182&lt;&gt;0)*AND(J182=0),"Uzupełnij pole PRODUCENT dla zamiennika","OK")))))</f>
        <v>Wprowadź kwotę dla oferowanego materiału</v>
      </c>
      <c r="U181" s="124"/>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0.25" customHeight="1">
      <c r="A182" s="24">
        <v>178</v>
      </c>
      <c r="B182" s="25" t="s">
        <v>643</v>
      </c>
      <c r="C182" s="25" t="s">
        <v>644</v>
      </c>
      <c r="D182" s="26" t="s">
        <v>637</v>
      </c>
      <c r="E182" s="27" t="s">
        <v>638</v>
      </c>
      <c r="F182" s="35" t="s">
        <v>24</v>
      </c>
      <c r="G182" s="27" t="s">
        <v>639</v>
      </c>
      <c r="H182" s="29" t="s">
        <v>640</v>
      </c>
      <c r="I182" s="30" t="s">
        <v>641</v>
      </c>
      <c r="J182" s="31"/>
      <c r="K182" s="31"/>
      <c r="L182" s="32"/>
      <c r="M182" s="31"/>
      <c r="N182" s="34" t="s">
        <v>33</v>
      </c>
      <c r="O182" s="122"/>
      <c r="P182" s="123"/>
      <c r="Q182" s="108">
        <f>IF($P181=$Q$4,$L182*$O181,0)</f>
        <v>0</v>
      </c>
      <c r="R182" s="108">
        <f>IF($P181=R$4,$L182*$O181,0)</f>
        <v>0</v>
      </c>
      <c r="S182" s="108">
        <f>IF($P181=S$4,$L182*$O181,0)</f>
        <v>0</v>
      </c>
      <c r="T182" s="124"/>
      <c r="U182" s="124"/>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0.25" customHeight="1">
      <c r="A183" s="24">
        <v>179</v>
      </c>
      <c r="B183" s="25" t="s">
        <v>645</v>
      </c>
      <c r="C183" s="25" t="s">
        <v>646</v>
      </c>
      <c r="D183" s="26" t="s">
        <v>647</v>
      </c>
      <c r="E183" s="27" t="s">
        <v>638</v>
      </c>
      <c r="F183" s="35" t="s">
        <v>159</v>
      </c>
      <c r="G183" s="27" t="s">
        <v>639</v>
      </c>
      <c r="H183" s="29" t="s">
        <v>640</v>
      </c>
      <c r="I183" s="30" t="s">
        <v>648</v>
      </c>
      <c r="J183" s="31" t="s">
        <v>28</v>
      </c>
      <c r="K183" s="31" t="s">
        <v>649</v>
      </c>
      <c r="L183" s="32"/>
      <c r="M183" s="31"/>
      <c r="N183" s="34" t="s">
        <v>30</v>
      </c>
      <c r="O183" s="122">
        <v>60</v>
      </c>
      <c r="P183" s="123">
        <v>1</v>
      </c>
      <c r="Q183" s="108">
        <f>IF($P183=$Q$4,$L183*$O183,0)</f>
        <v>0</v>
      </c>
      <c r="R183" s="108">
        <f>IF($P183=R$4,$L183*$O183,0)</f>
        <v>0</v>
      </c>
      <c r="S183" s="108">
        <f>IF($P183=S$4,$L183*$O183,0)</f>
        <v>0</v>
      </c>
      <c r="T183" s="124" t="str">
        <f>IF((L183&gt;0)*AND(L184&gt;0),"BŁĄD - Wprowadzono dwie wartości",IF((L183=0)*AND(L184=0),"Wprowadź kwotę dla oferowanego materiału",IF((L184&lt;&gt;0)*AND(K184=0),"Uzupełnij pola SYMBOL/PRODUCENT dla zamiennika",IF((L184=0)*AND(K184&lt;&gt;0),"cena dla niewłaściwego PRODUCENTA",IF((K184&lt;&gt;0)*AND(L184&lt;&gt;0)*AND(J184=0),"Uzupełnij pole PRODUCENT dla zamiennika","OK")))))</f>
        <v>Wprowadź kwotę dla oferowanego materiału</v>
      </c>
      <c r="U183" s="124"/>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0.25" customHeight="1">
      <c r="A184" s="24">
        <v>180</v>
      </c>
      <c r="B184" s="25" t="s">
        <v>650</v>
      </c>
      <c r="C184" s="25" t="s">
        <v>651</v>
      </c>
      <c r="D184" s="26" t="s">
        <v>647</v>
      </c>
      <c r="E184" s="27" t="s">
        <v>638</v>
      </c>
      <c r="F184" s="35" t="s">
        <v>159</v>
      </c>
      <c r="G184" s="27" t="s">
        <v>639</v>
      </c>
      <c r="H184" s="29" t="s">
        <v>640</v>
      </c>
      <c r="I184" s="30" t="s">
        <v>648</v>
      </c>
      <c r="J184" s="31"/>
      <c r="K184" s="31"/>
      <c r="L184" s="32"/>
      <c r="M184" s="31"/>
      <c r="N184" s="34" t="s">
        <v>33</v>
      </c>
      <c r="O184" s="122"/>
      <c r="P184" s="123"/>
      <c r="Q184" s="108">
        <f>IF($P183=$Q$4,$L184*$O183,0)</f>
        <v>0</v>
      </c>
      <c r="R184" s="108">
        <f>IF($P183=R$4,$L184*$O183,0)</f>
        <v>0</v>
      </c>
      <c r="S184" s="108">
        <f>IF($P183=S$4,$L184*$O183,0)</f>
        <v>0</v>
      </c>
      <c r="T184" s="124"/>
      <c r="U184" s="12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0.25" customHeight="1">
      <c r="A185" s="24">
        <v>181</v>
      </c>
      <c r="B185" s="25" t="s">
        <v>652</v>
      </c>
      <c r="C185" s="25" t="s">
        <v>653</v>
      </c>
      <c r="D185" s="26" t="s">
        <v>654</v>
      </c>
      <c r="E185" s="27" t="s">
        <v>638</v>
      </c>
      <c r="F185" s="35" t="s">
        <v>166</v>
      </c>
      <c r="G185" s="27" t="s">
        <v>639</v>
      </c>
      <c r="H185" s="29" t="s">
        <v>640</v>
      </c>
      <c r="I185" s="30" t="s">
        <v>648</v>
      </c>
      <c r="J185" s="31" t="s">
        <v>28</v>
      </c>
      <c r="K185" s="31" t="s">
        <v>655</v>
      </c>
      <c r="L185" s="32"/>
      <c r="M185" s="31"/>
      <c r="N185" s="34" t="s">
        <v>30</v>
      </c>
      <c r="O185" s="122">
        <v>1</v>
      </c>
      <c r="P185" s="123">
        <v>3</v>
      </c>
      <c r="Q185" s="108">
        <f>IF($P185=$Q$4,$L185*$O185,0)</f>
        <v>0</v>
      </c>
      <c r="R185" s="108">
        <f>IF($P185=R$4,$L185*$O185,0)</f>
        <v>0</v>
      </c>
      <c r="S185" s="108">
        <f>IF($P185=S$4,$L185*$O185,0)</f>
        <v>0</v>
      </c>
      <c r="T185" s="124" t="str">
        <f>IF((L185&gt;0)*AND(L186&gt;0),"BŁĄD - Wprowadzono dwie wartości",IF((L185=0)*AND(L186=0),"Wprowadź kwotę dla oferowanego materiału",IF((L186&lt;&gt;0)*AND(K186=0),"Uzupełnij pola SYMBOL/PRODUCENT dla zamiennika",IF((L186=0)*AND(K186&lt;&gt;0),"cena dla niewłaściwego PRODUCENTA",IF((K186&lt;&gt;0)*AND(L186&lt;&gt;0)*AND(J186=0),"Uzupełnij pole PRODUCENT dla zamiennika","OK")))))</f>
        <v>Wprowadź kwotę dla oferowanego materiału</v>
      </c>
      <c r="U185" s="124"/>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0.25" customHeight="1">
      <c r="A186" s="24">
        <v>182</v>
      </c>
      <c r="B186" s="25" t="s">
        <v>656</v>
      </c>
      <c r="C186" s="25" t="s">
        <v>657</v>
      </c>
      <c r="D186" s="26" t="s">
        <v>654</v>
      </c>
      <c r="E186" s="27" t="s">
        <v>638</v>
      </c>
      <c r="F186" s="35" t="s">
        <v>166</v>
      </c>
      <c r="G186" s="27" t="s">
        <v>639</v>
      </c>
      <c r="H186" s="29" t="s">
        <v>640</v>
      </c>
      <c r="I186" s="30" t="s">
        <v>648</v>
      </c>
      <c r="J186" s="31"/>
      <c r="K186" s="31"/>
      <c r="L186" s="32"/>
      <c r="M186" s="31"/>
      <c r="N186" s="34" t="s">
        <v>33</v>
      </c>
      <c r="O186" s="122"/>
      <c r="P186" s="123"/>
      <c r="Q186" s="108">
        <f>IF($P185=$Q$4,$L186*$O185,0)</f>
        <v>0</v>
      </c>
      <c r="R186" s="108">
        <f>IF($P185=R$4,$L186*$O185,0)</f>
        <v>0</v>
      </c>
      <c r="S186" s="108">
        <f>IF($P185=S$4,$L186*$O185,0)</f>
        <v>0</v>
      </c>
      <c r="T186" s="124"/>
      <c r="U186" s="124"/>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0.25" customHeight="1">
      <c r="A187" s="24">
        <v>183</v>
      </c>
      <c r="B187" s="25" t="s">
        <v>658</v>
      </c>
      <c r="C187" s="25" t="s">
        <v>659</v>
      </c>
      <c r="D187" s="26" t="s">
        <v>660</v>
      </c>
      <c r="E187" s="27" t="s">
        <v>638</v>
      </c>
      <c r="F187" s="35" t="s">
        <v>174</v>
      </c>
      <c r="G187" s="27" t="s">
        <v>639</v>
      </c>
      <c r="H187" s="29" t="s">
        <v>640</v>
      </c>
      <c r="I187" s="30" t="s">
        <v>648</v>
      </c>
      <c r="J187" s="31" t="s">
        <v>28</v>
      </c>
      <c r="K187" s="31" t="s">
        <v>661</v>
      </c>
      <c r="L187" s="32"/>
      <c r="M187" s="31"/>
      <c r="N187" s="34" t="s">
        <v>30</v>
      </c>
      <c r="O187" s="122">
        <v>1</v>
      </c>
      <c r="P187" s="123">
        <v>3</v>
      </c>
      <c r="Q187" s="108">
        <f>IF($P187=$Q$4,$L187*$O187,0)</f>
        <v>0</v>
      </c>
      <c r="R187" s="108">
        <f>IF($P187=R$4,$L187*$O187,0)</f>
        <v>0</v>
      </c>
      <c r="S187" s="108">
        <f>IF($P187=S$4,$L187*$O187,0)</f>
        <v>0</v>
      </c>
      <c r="T187" s="124" t="str">
        <f>IF((L187&gt;0)*AND(L188&gt;0),"BŁĄD - Wprowadzono dwie wartości",IF((L187=0)*AND(L188=0),"Wprowadź kwotę dla oferowanego materiału",IF((L188&lt;&gt;0)*AND(K188=0),"Uzupełnij pola SYMBOL/PRODUCENT dla zamiennika",IF((L188=0)*AND(K188&lt;&gt;0),"cena dla niewłaściwego PRODUCENTA",IF((K188&lt;&gt;0)*AND(L188&lt;&gt;0)*AND(J188=0),"Uzupełnij pole PRODUCENT dla zamiennika","OK")))))</f>
        <v>Wprowadź kwotę dla oferowanego materiału</v>
      </c>
      <c r="U187" s="124"/>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0.25" customHeight="1">
      <c r="A188" s="24">
        <v>184</v>
      </c>
      <c r="B188" s="25" t="s">
        <v>662</v>
      </c>
      <c r="C188" s="25" t="s">
        <v>663</v>
      </c>
      <c r="D188" s="26" t="s">
        <v>660</v>
      </c>
      <c r="E188" s="27" t="s">
        <v>638</v>
      </c>
      <c r="F188" s="35" t="s">
        <v>174</v>
      </c>
      <c r="G188" s="27" t="s">
        <v>639</v>
      </c>
      <c r="H188" s="29" t="s">
        <v>640</v>
      </c>
      <c r="I188" s="30" t="s">
        <v>648</v>
      </c>
      <c r="J188" s="31"/>
      <c r="K188" s="31"/>
      <c r="L188" s="32"/>
      <c r="M188" s="31"/>
      <c r="N188" s="34" t="s">
        <v>33</v>
      </c>
      <c r="O188" s="122"/>
      <c r="P188" s="123"/>
      <c r="Q188" s="108">
        <f>IF($P187=$Q$4,$L188*$O187,0)</f>
        <v>0</v>
      </c>
      <c r="R188" s="108">
        <f>IF($P187=R$4,$L188*$O187,0)</f>
        <v>0</v>
      </c>
      <c r="S188" s="108">
        <f>IF($P187=S$4,$L188*$O187,0)</f>
        <v>0</v>
      </c>
      <c r="T188" s="124"/>
      <c r="U188" s="124"/>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ustomHeight="1">
      <c r="A189" s="24">
        <v>185</v>
      </c>
      <c r="B189" s="25" t="s">
        <v>664</v>
      </c>
      <c r="C189" s="25" t="s">
        <v>665</v>
      </c>
      <c r="D189" s="25" t="s">
        <v>666</v>
      </c>
      <c r="E189" s="27" t="s">
        <v>638</v>
      </c>
      <c r="F189" s="35" t="s">
        <v>24</v>
      </c>
      <c r="G189" s="27" t="s">
        <v>639</v>
      </c>
      <c r="H189" s="29" t="s">
        <v>667</v>
      </c>
      <c r="I189" s="30" t="s">
        <v>668</v>
      </c>
      <c r="J189" s="31" t="s">
        <v>28</v>
      </c>
      <c r="K189" s="31" t="s">
        <v>669</v>
      </c>
      <c r="L189" s="32"/>
      <c r="M189" s="31"/>
      <c r="N189" s="34" t="s">
        <v>30</v>
      </c>
      <c r="O189" s="122">
        <v>1</v>
      </c>
      <c r="P189" s="123">
        <v>3</v>
      </c>
      <c r="Q189" s="108">
        <f>IF($P189=$Q$4,$L189*$O189,0)</f>
        <v>0</v>
      </c>
      <c r="R189" s="108">
        <f>IF($P189=R$4,$L189*$O189,0)</f>
        <v>0</v>
      </c>
      <c r="S189" s="108">
        <f>IF($P189=S$4,$L189*$O189,0)</f>
        <v>0</v>
      </c>
      <c r="T189" s="124" t="str">
        <f>IF((L189&gt;0)*AND(L190&gt;0),"BŁĄD - Wprowadzono dwie wartości",IF((L189=0)*AND(L190=0),"Wprowadź kwotę dla oferowanego materiału",IF((L190&lt;&gt;0)*AND(K190=0),"Uzupełnij pola SYMBOL/PRODUCENT dla zamiennika",IF((L190=0)*AND(K190&lt;&gt;0),"cena dla niewłaściwego PRODUCENTA",IF((K190&lt;&gt;0)*AND(L190&lt;&gt;0)*AND(J190=0),"Uzupełnij pole PRODUCENT dla zamiennika","OK")))))</f>
        <v>Wprowadź kwotę dla oferowanego materiału</v>
      </c>
      <c r="U189" s="124"/>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 customHeight="1">
      <c r="A190" s="24">
        <v>186</v>
      </c>
      <c r="B190" s="25" t="s">
        <v>670</v>
      </c>
      <c r="C190" s="25" t="s">
        <v>671</v>
      </c>
      <c r="D190" s="25" t="s">
        <v>666</v>
      </c>
      <c r="E190" s="27" t="s">
        <v>638</v>
      </c>
      <c r="F190" s="35" t="s">
        <v>24</v>
      </c>
      <c r="G190" s="27" t="s">
        <v>639</v>
      </c>
      <c r="H190" s="29" t="s">
        <v>667</v>
      </c>
      <c r="I190" s="30" t="s">
        <v>668</v>
      </c>
      <c r="J190" s="31"/>
      <c r="K190" s="45"/>
      <c r="L190" s="32"/>
      <c r="M190" s="31"/>
      <c r="N190" s="34" t="s">
        <v>33</v>
      </c>
      <c r="O190" s="122"/>
      <c r="P190" s="123"/>
      <c r="Q190" s="108">
        <f>IF($P189=$Q$4,$L190*$O189,0)</f>
        <v>0</v>
      </c>
      <c r="R190" s="108">
        <f>IF($P189=R$4,$L190*$O189,0)</f>
        <v>0</v>
      </c>
      <c r="S190" s="108">
        <f>IF($P189=S$4,$L190*$O189,0)</f>
        <v>0</v>
      </c>
      <c r="T190" s="124"/>
      <c r="U190" s="124"/>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0.25" customHeight="1">
      <c r="A191" s="24">
        <v>187</v>
      </c>
      <c r="B191" s="25" t="s">
        <v>672</v>
      </c>
      <c r="C191" s="25" t="s">
        <v>673</v>
      </c>
      <c r="D191" s="25" t="s">
        <v>674</v>
      </c>
      <c r="E191" s="27" t="s">
        <v>638</v>
      </c>
      <c r="F191" s="35" t="s">
        <v>24</v>
      </c>
      <c r="G191" s="27" t="s">
        <v>639</v>
      </c>
      <c r="H191" s="29" t="s">
        <v>46</v>
      </c>
      <c r="I191" s="30" t="s">
        <v>463</v>
      </c>
      <c r="J191" s="31" t="s">
        <v>28</v>
      </c>
      <c r="K191" s="31" t="s">
        <v>675</v>
      </c>
      <c r="L191" s="32"/>
      <c r="M191" s="31"/>
      <c r="N191" s="34" t="s">
        <v>30</v>
      </c>
      <c r="O191" s="122">
        <v>1</v>
      </c>
      <c r="P191" s="123">
        <v>3</v>
      </c>
      <c r="Q191" s="108">
        <f>IF($P191=$Q$4,$L191*$O191,0)</f>
        <v>0</v>
      </c>
      <c r="R191" s="108">
        <f>IF($P191=R$4,$L191*$O191,0)</f>
        <v>0</v>
      </c>
      <c r="S191" s="108">
        <f>IF($P191=S$4,$L191*$O191,0)</f>
        <v>0</v>
      </c>
      <c r="T191" s="124" t="str">
        <f>IF((L191&gt;0)*AND(L192&gt;0),"BŁĄD - Wprowadzono dwie wartości",IF((L191=0)*AND(L192=0),"Wprowadź kwotę dla oferowanego materiału",IF((L192&lt;&gt;0)*AND(K192=0),"Uzupełnij pola SYMBOL/PRODUCENT dla zamiennika",IF((L192=0)*AND(K192&lt;&gt;0),"cena dla niewłaściwego PRODUCENTA",IF((K192&lt;&gt;0)*AND(L192&lt;&gt;0)*AND(J192=0),"Uzupełnij pole PRODUCENT dla zamiennika","OK")))))</f>
        <v>Wprowadź kwotę dla oferowanego materiału</v>
      </c>
      <c r="U191" s="124"/>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0.25" customHeight="1">
      <c r="A192" s="24">
        <v>188</v>
      </c>
      <c r="B192" s="26" t="s">
        <v>676</v>
      </c>
      <c r="C192" s="25" t="s">
        <v>677</v>
      </c>
      <c r="D192" s="25" t="s">
        <v>674</v>
      </c>
      <c r="E192" s="27" t="s">
        <v>638</v>
      </c>
      <c r="F192" s="35" t="s">
        <v>24</v>
      </c>
      <c r="G192" s="27" t="s">
        <v>639</v>
      </c>
      <c r="H192" s="29" t="s">
        <v>46</v>
      </c>
      <c r="I192" s="30" t="s">
        <v>463</v>
      </c>
      <c r="J192" s="31"/>
      <c r="K192" s="45"/>
      <c r="L192" s="32"/>
      <c r="M192" s="31"/>
      <c r="N192" s="34" t="s">
        <v>33</v>
      </c>
      <c r="O192" s="122"/>
      <c r="P192" s="123"/>
      <c r="Q192" s="108">
        <f>IF($P191=$Q$4,$L192*$O191,0)</f>
        <v>0</v>
      </c>
      <c r="R192" s="108">
        <f>IF($P191=R$4,$L192*$O191,0)</f>
        <v>0</v>
      </c>
      <c r="S192" s="108">
        <f>IF($P191=S$4,$L192*$O191,0)</f>
        <v>0</v>
      </c>
      <c r="T192" s="124"/>
      <c r="U192" s="124"/>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0.25" customHeight="1">
      <c r="A193" s="24">
        <v>189</v>
      </c>
      <c r="B193" s="25" t="s">
        <v>678</v>
      </c>
      <c r="C193" s="25" t="s">
        <v>679</v>
      </c>
      <c r="D193" s="25" t="s">
        <v>680</v>
      </c>
      <c r="E193" s="27" t="s">
        <v>638</v>
      </c>
      <c r="F193" s="35" t="s">
        <v>159</v>
      </c>
      <c r="G193" s="27" t="s">
        <v>639</v>
      </c>
      <c r="H193" s="29" t="s">
        <v>46</v>
      </c>
      <c r="I193" s="30" t="s">
        <v>681</v>
      </c>
      <c r="J193" s="31" t="s">
        <v>28</v>
      </c>
      <c r="K193" s="31" t="s">
        <v>682</v>
      </c>
      <c r="L193" s="32"/>
      <c r="M193" s="31"/>
      <c r="N193" s="34" t="s">
        <v>30</v>
      </c>
      <c r="O193" s="122">
        <v>8</v>
      </c>
      <c r="P193" s="123">
        <v>3</v>
      </c>
      <c r="Q193" s="108">
        <f>IF($P193=$Q$4,$L193*$O193,0)</f>
        <v>0</v>
      </c>
      <c r="R193" s="108">
        <f>IF($P193=R$4,$L193*$O193,0)</f>
        <v>0</v>
      </c>
      <c r="S193" s="108">
        <f>IF($P193=S$4,$L193*$O193,0)</f>
        <v>0</v>
      </c>
      <c r="T193" s="124" t="str">
        <f>IF((L193&gt;0)*AND(L194&gt;0),"BŁĄD - Wprowadzono dwie wartości",IF((L193=0)*AND(L194=0),"Wprowadź kwotę dla oferowanego materiału",IF((L194&lt;&gt;0)*AND(K194=0),"Uzupełnij pola SYMBOL/PRODUCENT dla zamiennika",IF((L194=0)*AND(K194&lt;&gt;0),"cena dla niewłaściwego PRODUCENTA",IF((K194&lt;&gt;0)*AND(L194&lt;&gt;0)*AND(J194=0),"Uzupełnij pole PRODUCENT dla zamiennika","OK")))))</f>
        <v>Wprowadź kwotę dla oferowanego materiału</v>
      </c>
      <c r="U193" s="124"/>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0.25" customHeight="1">
      <c r="A194" s="24">
        <v>190</v>
      </c>
      <c r="B194" s="26" t="s">
        <v>683</v>
      </c>
      <c r="C194" s="25" t="s">
        <v>684</v>
      </c>
      <c r="D194" s="25" t="s">
        <v>680</v>
      </c>
      <c r="E194" s="27" t="s">
        <v>638</v>
      </c>
      <c r="F194" s="35" t="s">
        <v>159</v>
      </c>
      <c r="G194" s="27" t="s">
        <v>639</v>
      </c>
      <c r="H194" s="29" t="s">
        <v>46</v>
      </c>
      <c r="I194" s="30" t="s">
        <v>681</v>
      </c>
      <c r="J194" s="31"/>
      <c r="K194" s="45"/>
      <c r="L194" s="32"/>
      <c r="M194" s="31"/>
      <c r="N194" s="34" t="s">
        <v>33</v>
      </c>
      <c r="O194" s="122"/>
      <c r="P194" s="123"/>
      <c r="Q194" s="108">
        <f>IF($P193=$Q$4,$L194*$O193,0)</f>
        <v>0</v>
      </c>
      <c r="R194" s="108">
        <f>IF($P193=R$4,$L194*$O193,0)</f>
        <v>0</v>
      </c>
      <c r="S194" s="108">
        <f>IF($P193=S$4,$L194*$O193,0)</f>
        <v>0</v>
      </c>
      <c r="T194" s="124"/>
      <c r="U194" s="12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0.25" customHeight="1">
      <c r="A195" s="24">
        <v>191</v>
      </c>
      <c r="B195" s="25" t="s">
        <v>685</v>
      </c>
      <c r="C195" s="25" t="s">
        <v>686</v>
      </c>
      <c r="D195" s="25" t="s">
        <v>687</v>
      </c>
      <c r="E195" s="27" t="s">
        <v>638</v>
      </c>
      <c r="F195" s="35" t="s">
        <v>166</v>
      </c>
      <c r="G195" s="27" t="s">
        <v>639</v>
      </c>
      <c r="H195" s="29" t="s">
        <v>46</v>
      </c>
      <c r="I195" s="30" t="s">
        <v>681</v>
      </c>
      <c r="J195" s="31" t="s">
        <v>28</v>
      </c>
      <c r="K195" s="31" t="s">
        <v>688</v>
      </c>
      <c r="L195" s="32"/>
      <c r="M195" s="31"/>
      <c r="N195" s="34" t="s">
        <v>30</v>
      </c>
      <c r="O195" s="122">
        <v>301</v>
      </c>
      <c r="P195" s="123">
        <v>1</v>
      </c>
      <c r="Q195" s="108">
        <f>IF($P195=$Q$4,$L195*$O195,0)</f>
        <v>0</v>
      </c>
      <c r="R195" s="108">
        <f>IF($P195=R$4,$L195*$O195,0)</f>
        <v>0</v>
      </c>
      <c r="S195" s="108">
        <f>IF($P195=S$4,$L195*$O195,0)</f>
        <v>0</v>
      </c>
      <c r="T195" s="124" t="str">
        <f>IF((L195&gt;0)*AND(L196&gt;0),"BŁĄD - Wprowadzono dwie wartości",IF((L195=0)*AND(L196=0),"Wprowadź kwotę dla oferowanego materiału",IF((L196&lt;&gt;0)*AND(K196=0),"Uzupełnij pola SYMBOL/PRODUCENT dla zamiennika",IF((L196=0)*AND(K196&lt;&gt;0),"cena dla niewłaściwego PRODUCENTA",IF((K196&lt;&gt;0)*AND(L196&lt;&gt;0)*AND(J196=0),"Uzupełnij pole PRODUCENT dla zamiennika","OK")))))</f>
        <v>Wprowadź kwotę dla oferowanego materiału</v>
      </c>
      <c r="U195" s="124"/>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0.25" customHeight="1">
      <c r="A196" s="24">
        <v>192</v>
      </c>
      <c r="B196" s="26" t="s">
        <v>689</v>
      </c>
      <c r="C196" s="25" t="s">
        <v>690</v>
      </c>
      <c r="D196" s="25" t="s">
        <v>687</v>
      </c>
      <c r="E196" s="27" t="s">
        <v>638</v>
      </c>
      <c r="F196" s="35" t="s">
        <v>166</v>
      </c>
      <c r="G196" s="27" t="s">
        <v>639</v>
      </c>
      <c r="H196" s="29" t="s">
        <v>46</v>
      </c>
      <c r="I196" s="30" t="s">
        <v>681</v>
      </c>
      <c r="J196" s="31"/>
      <c r="K196" s="45"/>
      <c r="L196" s="32"/>
      <c r="M196" s="31"/>
      <c r="N196" s="34" t="s">
        <v>33</v>
      </c>
      <c r="O196" s="122"/>
      <c r="P196" s="123"/>
      <c r="Q196" s="108">
        <f>IF($P195=$Q$4,$L196*$O195,0)</f>
        <v>0</v>
      </c>
      <c r="R196" s="108">
        <f>IF($P195=R$4,$L196*$O195,0)</f>
        <v>0</v>
      </c>
      <c r="S196" s="108">
        <f>IF($P195=S$4,$L196*$O195,0)</f>
        <v>0</v>
      </c>
      <c r="T196" s="124"/>
      <c r="U196" s="124"/>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0.25" customHeight="1">
      <c r="A197" s="24">
        <v>193</v>
      </c>
      <c r="B197" s="25" t="s">
        <v>691</v>
      </c>
      <c r="C197" s="25" t="s">
        <v>692</v>
      </c>
      <c r="D197" s="25" t="s">
        <v>693</v>
      </c>
      <c r="E197" s="27" t="s">
        <v>638</v>
      </c>
      <c r="F197" s="35" t="s">
        <v>174</v>
      </c>
      <c r="G197" s="27" t="s">
        <v>639</v>
      </c>
      <c r="H197" s="29" t="s">
        <v>46</v>
      </c>
      <c r="I197" s="30" t="s">
        <v>681</v>
      </c>
      <c r="J197" s="31" t="s">
        <v>28</v>
      </c>
      <c r="K197" s="31" t="s">
        <v>694</v>
      </c>
      <c r="L197" s="32"/>
      <c r="M197" s="31"/>
      <c r="N197" s="34" t="s">
        <v>30</v>
      </c>
      <c r="O197" s="122">
        <v>2</v>
      </c>
      <c r="P197" s="123">
        <v>3</v>
      </c>
      <c r="Q197" s="108">
        <f>IF($P197=$Q$4,$L197*$O197,0)</f>
        <v>0</v>
      </c>
      <c r="R197" s="108">
        <f>IF($P197=R$4,$L197*$O197,0)</f>
        <v>0</v>
      </c>
      <c r="S197" s="108">
        <f>IF($P197=S$4,$L197*$O197,0)</f>
        <v>0</v>
      </c>
      <c r="T197" s="124" t="str">
        <f>IF((L197&gt;0)*AND(L198&gt;0),"BŁĄD - Wprowadzono dwie wartości",IF((L197=0)*AND(L198=0),"Wprowadź kwotę dla oferowanego materiału",IF((L198&lt;&gt;0)*AND(K198=0),"Uzupełnij pola SYMBOL/PRODUCENT dla zamiennika",IF((L198=0)*AND(K198&lt;&gt;0),"cena dla niewłaściwego PRODUCENTA",IF((K198&lt;&gt;0)*AND(L198&lt;&gt;0)*AND(J198=0),"Uzupełnij pole PRODUCENT dla zamiennika","OK")))))</f>
        <v>Wprowadź kwotę dla oferowanego materiału</v>
      </c>
      <c r="U197" s="124"/>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0.25" customHeight="1">
      <c r="A198" s="24">
        <v>194</v>
      </c>
      <c r="B198" s="26" t="s">
        <v>695</v>
      </c>
      <c r="C198" s="25" t="s">
        <v>696</v>
      </c>
      <c r="D198" s="25" t="s">
        <v>693</v>
      </c>
      <c r="E198" s="27" t="s">
        <v>638</v>
      </c>
      <c r="F198" s="35" t="s">
        <v>174</v>
      </c>
      <c r="G198" s="27" t="s">
        <v>639</v>
      </c>
      <c r="H198" s="29" t="s">
        <v>46</v>
      </c>
      <c r="I198" s="30" t="s">
        <v>681</v>
      </c>
      <c r="J198" s="31"/>
      <c r="K198" s="45"/>
      <c r="L198" s="32"/>
      <c r="M198" s="31"/>
      <c r="N198" s="34" t="s">
        <v>33</v>
      </c>
      <c r="O198" s="122"/>
      <c r="P198" s="123"/>
      <c r="Q198" s="108">
        <f>IF($P197=$Q$4,$L198*$O197,0)</f>
        <v>0</v>
      </c>
      <c r="R198" s="108">
        <f>IF($P197=R$4,$L198*$O197,0)</f>
        <v>0</v>
      </c>
      <c r="S198" s="108">
        <f>IF($P197=S$4,$L198*$O197,0)</f>
        <v>0</v>
      </c>
      <c r="T198" s="124"/>
      <c r="U198" s="124"/>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0.25" customHeight="1">
      <c r="A199" s="24">
        <v>195</v>
      </c>
      <c r="B199" s="25" t="s">
        <v>697</v>
      </c>
      <c r="C199" s="25" t="s">
        <v>698</v>
      </c>
      <c r="D199" s="26" t="s">
        <v>699</v>
      </c>
      <c r="E199" s="27" t="s">
        <v>638</v>
      </c>
      <c r="F199" s="35" t="s">
        <v>24</v>
      </c>
      <c r="G199" s="27" t="s">
        <v>639</v>
      </c>
      <c r="H199" s="29" t="s">
        <v>700</v>
      </c>
      <c r="I199" s="30" t="s">
        <v>701</v>
      </c>
      <c r="J199" s="31" t="s">
        <v>28</v>
      </c>
      <c r="K199" s="42" t="s">
        <v>702</v>
      </c>
      <c r="L199" s="32"/>
      <c r="M199" s="31"/>
      <c r="N199" s="34" t="s">
        <v>30</v>
      </c>
      <c r="O199" s="122">
        <v>32</v>
      </c>
      <c r="P199" s="123">
        <v>1</v>
      </c>
      <c r="Q199" s="108">
        <f>IF($P199=$Q$4,$L199*$O199,0)</f>
        <v>0</v>
      </c>
      <c r="R199" s="108">
        <f>IF($P199=R$4,$L199*$O199,0)</f>
        <v>0</v>
      </c>
      <c r="S199" s="108">
        <f>IF($P199=S$4,$L199*$O199,0)</f>
        <v>0</v>
      </c>
      <c r="T199" s="124" t="str">
        <f>IF((L199&gt;0)*AND(L200&gt;0),"BŁĄD - Wprowadzono dwie wartości",IF((L199=0)*AND(L200=0),"Wprowadź kwotę dla oferowanego materiału",IF((L200&lt;&gt;0)*AND(K200=0),"Uzupełnij pola SYMBOL/PRODUCENT dla zamiennika",IF((L200=0)*AND(K200&lt;&gt;0),"cena dla niewłaściwego PRODUCENTA",IF((K200&lt;&gt;0)*AND(L200&lt;&gt;0)*AND(J200=0),"Uzupełnij pole PRODUCENT dla zamiennika","OK")))))</f>
        <v>Wprowadź kwotę dla oferowanego materiału</v>
      </c>
      <c r="U199" s="124"/>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0.25" customHeight="1">
      <c r="A200" s="24">
        <v>196</v>
      </c>
      <c r="B200" s="25" t="s">
        <v>703</v>
      </c>
      <c r="C200" s="25" t="s">
        <v>704</v>
      </c>
      <c r="D200" s="26" t="s">
        <v>699</v>
      </c>
      <c r="E200" s="27" t="s">
        <v>638</v>
      </c>
      <c r="F200" s="35" t="s">
        <v>24</v>
      </c>
      <c r="G200" s="27" t="s">
        <v>639</v>
      </c>
      <c r="H200" s="29" t="s">
        <v>700</v>
      </c>
      <c r="I200" s="30" t="s">
        <v>701</v>
      </c>
      <c r="J200" s="31"/>
      <c r="K200" s="42"/>
      <c r="L200" s="32"/>
      <c r="M200" s="31"/>
      <c r="N200" s="34" t="s">
        <v>33</v>
      </c>
      <c r="O200" s="122"/>
      <c r="P200" s="123"/>
      <c r="Q200" s="108">
        <f>IF($P199=$Q$4,$L200*$O199,0)</f>
        <v>0</v>
      </c>
      <c r="R200" s="108">
        <f>IF($P199=R$4,$L200*$O199,0)</f>
        <v>0</v>
      </c>
      <c r="S200" s="108">
        <f>IF($P199=S$4,$L200*$O199,0)</f>
        <v>0</v>
      </c>
      <c r="T200" s="124"/>
      <c r="U200" s="124"/>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0.25" customHeight="1">
      <c r="A201" s="24">
        <v>197</v>
      </c>
      <c r="B201" s="25" t="s">
        <v>705</v>
      </c>
      <c r="C201" s="25" t="s">
        <v>706</v>
      </c>
      <c r="D201" s="25" t="s">
        <v>707</v>
      </c>
      <c r="E201" s="27" t="s">
        <v>638</v>
      </c>
      <c r="F201" s="35" t="s">
        <v>24</v>
      </c>
      <c r="G201" s="27" t="s">
        <v>639</v>
      </c>
      <c r="H201" s="29" t="s">
        <v>54</v>
      </c>
      <c r="I201" s="30" t="s">
        <v>708</v>
      </c>
      <c r="J201" s="31" t="s">
        <v>28</v>
      </c>
      <c r="K201" s="42" t="s">
        <v>709</v>
      </c>
      <c r="L201" s="32"/>
      <c r="M201" s="31"/>
      <c r="N201" s="34" t="s">
        <v>30</v>
      </c>
      <c r="O201" s="122">
        <v>3</v>
      </c>
      <c r="P201" s="123">
        <v>1</v>
      </c>
      <c r="Q201" s="108">
        <f>IF($P201=$Q$4,$L201*$O201,0)</f>
        <v>0</v>
      </c>
      <c r="R201" s="108">
        <f>IF($P201=R$4,$L201*$O201,0)</f>
        <v>0</v>
      </c>
      <c r="S201" s="108">
        <f>IF($P201=S$4,$L201*$O201,0)</f>
        <v>0</v>
      </c>
      <c r="T201" s="124" t="str">
        <f>IF((L201&gt;0)*AND(L202&gt;0),"BŁĄD - Wprowadzono dwie wartości",IF((L201=0)*AND(L202=0),"Wprowadź kwotę dla oferowanego materiału",IF((L202&lt;&gt;0)*AND(K202=0),"Uzupełnij pola SYMBOL/PRODUCENT dla zamiennika",IF((L202=0)*AND(K202&lt;&gt;0),"cena dla niewłaściwego PRODUCENTA",IF((K202&lt;&gt;0)*AND(L202&lt;&gt;0)*AND(J202=0),"Uzupełnij pole PRODUCENT dla zamiennika","OK")))))</f>
        <v>Wprowadź kwotę dla oferowanego materiału</v>
      </c>
      <c r="U201" s="124"/>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0.25" customHeight="1">
      <c r="A202" s="24">
        <v>198</v>
      </c>
      <c r="B202" s="25" t="s">
        <v>710</v>
      </c>
      <c r="C202" s="25" t="s">
        <v>711</v>
      </c>
      <c r="D202" s="25" t="s">
        <v>707</v>
      </c>
      <c r="E202" s="27" t="s">
        <v>638</v>
      </c>
      <c r="F202" s="35" t="s">
        <v>24</v>
      </c>
      <c r="G202" s="27" t="s">
        <v>639</v>
      </c>
      <c r="H202" s="29" t="s">
        <v>54</v>
      </c>
      <c r="I202" s="30" t="s">
        <v>708</v>
      </c>
      <c r="J202" s="31"/>
      <c r="K202" s="42"/>
      <c r="L202" s="32"/>
      <c r="M202" s="31"/>
      <c r="N202" s="34" t="s">
        <v>33</v>
      </c>
      <c r="O202" s="122"/>
      <c r="P202" s="123"/>
      <c r="Q202" s="108">
        <f>IF($P201=$Q$4,$L202*$O201,0)</f>
        <v>0</v>
      </c>
      <c r="R202" s="108">
        <f>IF($P201=R$4,$L202*$O201,0)</f>
        <v>0</v>
      </c>
      <c r="S202" s="108">
        <f>IF($P201=S$4,$L202*$O201,0)</f>
        <v>0</v>
      </c>
      <c r="T202" s="124"/>
      <c r="U202" s="124"/>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 customHeight="1">
      <c r="A203" s="24">
        <v>199</v>
      </c>
      <c r="B203" s="25" t="s">
        <v>712</v>
      </c>
      <c r="C203" s="25" t="s">
        <v>713</v>
      </c>
      <c r="D203" s="25" t="s">
        <v>714</v>
      </c>
      <c r="E203" s="27" t="s">
        <v>638</v>
      </c>
      <c r="F203" s="35" t="s">
        <v>24</v>
      </c>
      <c r="G203" s="27" t="s">
        <v>639</v>
      </c>
      <c r="H203" s="29" t="s">
        <v>62</v>
      </c>
      <c r="I203" s="30" t="s">
        <v>715</v>
      </c>
      <c r="J203" s="31" t="s">
        <v>28</v>
      </c>
      <c r="K203" s="42" t="s">
        <v>716</v>
      </c>
      <c r="L203" s="32"/>
      <c r="M203" s="44"/>
      <c r="N203" s="34" t="s">
        <v>30</v>
      </c>
      <c r="O203" s="122">
        <v>1</v>
      </c>
      <c r="P203" s="123">
        <v>1</v>
      </c>
      <c r="Q203" s="108">
        <f>IF($P203=$Q$4,$L203*$O203,0)</f>
        <v>0</v>
      </c>
      <c r="R203" s="108">
        <f>IF($P203=R$4,$L203*$O203,0)</f>
        <v>0</v>
      </c>
      <c r="S203" s="108">
        <f>IF($P203=S$4,$L203*$O203,0)</f>
        <v>0</v>
      </c>
      <c r="T203" s="124" t="str">
        <f>IF((L203&gt;0)*AND(L204&gt;0),"BŁĄD - Wprowadzono dwie wartości",IF((L203=0)*AND(L204=0),"Wprowadź kwotę dla oferowanego materiału",IF((L204&lt;&gt;0)*AND(K204=0),"Uzupełnij pola SYMBOL/PRODUCENT dla zamiennika",IF((L204=0)*AND(K204&lt;&gt;0),"cena dla niewłaściwego PRODUCENTA",IF((K204&lt;&gt;0)*AND(L204&lt;&gt;0)*AND(J204=0),"Uzupełnij pole PRODUCENT dla zamiennika","OK")))))</f>
        <v>Wprowadź kwotę dla oferowanego materiału</v>
      </c>
      <c r="U203" s="124"/>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 customHeight="1">
      <c r="A204" s="24">
        <v>200</v>
      </c>
      <c r="B204" s="25" t="s">
        <v>717</v>
      </c>
      <c r="C204" s="25" t="s">
        <v>718</v>
      </c>
      <c r="D204" s="25" t="s">
        <v>714</v>
      </c>
      <c r="E204" s="27" t="s">
        <v>638</v>
      </c>
      <c r="F204" s="35" t="s">
        <v>24</v>
      </c>
      <c r="G204" s="27" t="s">
        <v>639</v>
      </c>
      <c r="H204" s="29" t="s">
        <v>62</v>
      </c>
      <c r="I204" s="30" t="s">
        <v>715</v>
      </c>
      <c r="J204" s="31"/>
      <c r="K204" s="42"/>
      <c r="L204" s="32"/>
      <c r="M204" s="44"/>
      <c r="N204" s="34" t="s">
        <v>33</v>
      </c>
      <c r="O204" s="122"/>
      <c r="P204" s="123"/>
      <c r="Q204" s="108">
        <f>IF($P203=$Q$4,$L204*$O203,0)</f>
        <v>0</v>
      </c>
      <c r="R204" s="108">
        <f>IF($P203=R$4,$L204*$O203,0)</f>
        <v>0</v>
      </c>
      <c r="S204" s="108">
        <f>IF($P203=S$4,$L204*$O203,0)</f>
        <v>0</v>
      </c>
      <c r="T204" s="124"/>
      <c r="U204" s="12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0.25" customHeight="1">
      <c r="A205" s="24">
        <v>201</v>
      </c>
      <c r="B205" s="25" t="s">
        <v>719</v>
      </c>
      <c r="C205" s="25" t="s">
        <v>720</v>
      </c>
      <c r="D205" s="26" t="s">
        <v>721</v>
      </c>
      <c r="E205" s="27" t="s">
        <v>638</v>
      </c>
      <c r="F205" s="35" t="s">
        <v>24</v>
      </c>
      <c r="G205" s="27" t="s">
        <v>639</v>
      </c>
      <c r="H205" s="29" t="s">
        <v>69</v>
      </c>
      <c r="I205" s="30" t="s">
        <v>701</v>
      </c>
      <c r="J205" s="31" t="s">
        <v>28</v>
      </c>
      <c r="K205" s="42" t="s">
        <v>722</v>
      </c>
      <c r="L205" s="32"/>
      <c r="M205" s="31"/>
      <c r="N205" s="34" t="s">
        <v>30</v>
      </c>
      <c r="O205" s="122">
        <v>2</v>
      </c>
      <c r="P205" s="123">
        <v>2</v>
      </c>
      <c r="Q205" s="108">
        <f>IF($P205=$Q$4,$L205*$O205,0)</f>
        <v>0</v>
      </c>
      <c r="R205" s="108">
        <f>IF($P205=R$4,$L205*$O205,0)</f>
        <v>0</v>
      </c>
      <c r="S205" s="108">
        <f>IF($P205=S$4,$L205*$O205,0)</f>
        <v>0</v>
      </c>
      <c r="T205" s="124" t="str">
        <f>IF((L205&gt;0)*AND(L206&gt;0),"BŁĄD - Wprowadzono dwie wartości",IF((L205=0)*AND(L206=0),"Wprowadź kwotę dla oferowanego materiału",IF((L206&lt;&gt;0)*AND(K206=0),"Uzupełnij pola SYMBOL/PRODUCENT dla zamiennika",IF((L206=0)*AND(K206&lt;&gt;0),"cena dla niewłaściwego PRODUCENTA",IF((K206&lt;&gt;0)*AND(L206&lt;&gt;0)*AND(J206=0),"Uzupełnij pole PRODUCENT dla zamiennika","OK")))))</f>
        <v>Wprowadź kwotę dla oferowanego materiału</v>
      </c>
      <c r="U205" s="124"/>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0.25" customHeight="1">
      <c r="A206" s="24">
        <v>202</v>
      </c>
      <c r="B206" s="25" t="s">
        <v>723</v>
      </c>
      <c r="C206" s="25" t="s">
        <v>724</v>
      </c>
      <c r="D206" s="26" t="s">
        <v>721</v>
      </c>
      <c r="E206" s="27" t="s">
        <v>638</v>
      </c>
      <c r="F206" s="35" t="s">
        <v>24</v>
      </c>
      <c r="G206" s="27" t="s">
        <v>639</v>
      </c>
      <c r="H206" s="29" t="s">
        <v>69</v>
      </c>
      <c r="I206" s="30" t="s">
        <v>701</v>
      </c>
      <c r="J206" s="31"/>
      <c r="K206" s="42"/>
      <c r="L206" s="32"/>
      <c r="M206" s="31"/>
      <c r="N206" s="34" t="s">
        <v>33</v>
      </c>
      <c r="O206" s="122"/>
      <c r="P206" s="123"/>
      <c r="Q206" s="108">
        <f>IF($P205=$Q$4,$L206*$O205,0)</f>
        <v>0</v>
      </c>
      <c r="R206" s="108">
        <f>IF($P205=R$4,$L206*$O205,0)</f>
        <v>0</v>
      </c>
      <c r="S206" s="108">
        <f>IF($P205=S$4,$L206*$O205,0)</f>
        <v>0</v>
      </c>
      <c r="T206" s="124"/>
      <c r="U206" s="124"/>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0.25" customHeight="1">
      <c r="A207" s="24">
        <v>203</v>
      </c>
      <c r="B207" s="25" t="s">
        <v>725</v>
      </c>
      <c r="C207" s="25" t="s">
        <v>726</v>
      </c>
      <c r="D207" s="25" t="s">
        <v>727</v>
      </c>
      <c r="E207" s="27" t="s">
        <v>638</v>
      </c>
      <c r="F207" s="35" t="s">
        <v>24</v>
      </c>
      <c r="G207" s="27" t="s">
        <v>639</v>
      </c>
      <c r="H207" s="29" t="s">
        <v>83</v>
      </c>
      <c r="I207" s="30" t="s">
        <v>728</v>
      </c>
      <c r="J207" s="31" t="s">
        <v>28</v>
      </c>
      <c r="K207" s="42" t="s">
        <v>729</v>
      </c>
      <c r="L207" s="32"/>
      <c r="M207" s="31"/>
      <c r="N207" s="34" t="s">
        <v>30</v>
      </c>
      <c r="O207" s="122">
        <v>1</v>
      </c>
      <c r="P207" s="123">
        <v>2</v>
      </c>
      <c r="Q207" s="108">
        <f>IF($P207=$Q$4,$L207*$O207,0)</f>
        <v>0</v>
      </c>
      <c r="R207" s="108">
        <f>IF($P207=R$4,$L207*$O207,0)</f>
        <v>0</v>
      </c>
      <c r="S207" s="108">
        <f>IF($P207=S$4,$L207*$O207,0)</f>
        <v>0</v>
      </c>
      <c r="T207" s="124" t="str">
        <f>IF((L207&gt;0)*AND(L208&gt;0),"BŁĄD - Wprowadzono dwie wartości",IF((L207=0)*AND(L208=0),"Wprowadź kwotę dla oferowanego materiału",IF((L208&lt;&gt;0)*AND(K208=0),"Uzupełnij pola SYMBOL/PRODUCENT dla zamiennika",IF((L208=0)*AND(K208&lt;&gt;0),"cena dla niewłaściwego PRODUCENTA",IF((K208&lt;&gt;0)*AND(L208&lt;&gt;0)*AND(J208=0),"Uzupełnij pole PRODUCENT dla zamiennika","OK")))))</f>
        <v>Wprowadź kwotę dla oferowanego materiału</v>
      </c>
      <c r="U207" s="124"/>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0.25" customHeight="1">
      <c r="A208" s="24">
        <v>204</v>
      </c>
      <c r="B208" s="25" t="s">
        <v>730</v>
      </c>
      <c r="C208" s="25" t="s">
        <v>731</v>
      </c>
      <c r="D208" s="25" t="s">
        <v>727</v>
      </c>
      <c r="E208" s="27" t="s">
        <v>638</v>
      </c>
      <c r="F208" s="35" t="s">
        <v>24</v>
      </c>
      <c r="G208" s="27" t="s">
        <v>639</v>
      </c>
      <c r="H208" s="29" t="s">
        <v>83</v>
      </c>
      <c r="I208" s="30" t="s">
        <v>728</v>
      </c>
      <c r="J208" s="31"/>
      <c r="K208" s="42"/>
      <c r="L208" s="32"/>
      <c r="M208" s="31"/>
      <c r="N208" s="34" t="s">
        <v>33</v>
      </c>
      <c r="O208" s="122"/>
      <c r="P208" s="123"/>
      <c r="Q208" s="108">
        <f>IF($P207=$Q$4,$L208*$O207,0)</f>
        <v>0</v>
      </c>
      <c r="R208" s="108">
        <f>IF($P207=R$4,$L208*$O207,0)</f>
        <v>0</v>
      </c>
      <c r="S208" s="108">
        <f>IF($P207=S$4,$L208*$O207,0)</f>
        <v>0</v>
      </c>
      <c r="T208" s="124"/>
      <c r="U208" s="124"/>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0.25" customHeight="1">
      <c r="A209" s="24">
        <v>205</v>
      </c>
      <c r="B209" s="25" t="s">
        <v>732</v>
      </c>
      <c r="C209" s="25" t="s">
        <v>733</v>
      </c>
      <c r="D209" s="25" t="s">
        <v>734</v>
      </c>
      <c r="E209" s="27" t="s">
        <v>638</v>
      </c>
      <c r="F209" s="35" t="s">
        <v>159</v>
      </c>
      <c r="G209" s="27" t="s">
        <v>639</v>
      </c>
      <c r="H209" s="29" t="s">
        <v>83</v>
      </c>
      <c r="I209" s="30" t="s">
        <v>463</v>
      </c>
      <c r="J209" s="31" t="s">
        <v>28</v>
      </c>
      <c r="K209" s="42" t="s">
        <v>735</v>
      </c>
      <c r="L209" s="32"/>
      <c r="M209" s="31"/>
      <c r="N209" s="34" t="s">
        <v>30</v>
      </c>
      <c r="O209" s="122">
        <v>1</v>
      </c>
      <c r="P209" s="123">
        <v>2</v>
      </c>
      <c r="Q209" s="108">
        <f>IF($P209=$Q$4,$L209*$O209,0)</f>
        <v>0</v>
      </c>
      <c r="R209" s="108">
        <f>IF($P209=R$4,$L209*$O209,0)</f>
        <v>0</v>
      </c>
      <c r="S209" s="108">
        <f>IF($P209=S$4,$L209*$O209,0)</f>
        <v>0</v>
      </c>
      <c r="T209" s="124" t="str">
        <f>IF((L209&gt;0)*AND(L210&gt;0),"BŁĄD - Wprowadzono dwie wartości",IF((L209=0)*AND(L210=0),"Wprowadź kwotę dla oferowanego materiału",IF((L210&lt;&gt;0)*AND(K210=0),"Uzupełnij pola SYMBOL/PRODUCENT dla zamiennika",IF((L210=0)*AND(K210&lt;&gt;0),"cena dla niewłaściwego PRODUCENTA",IF((K210&lt;&gt;0)*AND(L210&lt;&gt;0)*AND(J210=0),"Uzupełnij pole PRODUCENT dla zamiennika","OK")))))</f>
        <v>Wprowadź kwotę dla oferowanego materiału</v>
      </c>
      <c r="U209" s="124"/>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0.25" customHeight="1">
      <c r="A210" s="24">
        <v>206</v>
      </c>
      <c r="B210" s="25" t="s">
        <v>736</v>
      </c>
      <c r="C210" s="25" t="s">
        <v>737</v>
      </c>
      <c r="D210" s="25" t="s">
        <v>734</v>
      </c>
      <c r="E210" s="27" t="s">
        <v>638</v>
      </c>
      <c r="F210" s="35" t="s">
        <v>159</v>
      </c>
      <c r="G210" s="27" t="s">
        <v>639</v>
      </c>
      <c r="H210" s="29" t="s">
        <v>83</v>
      </c>
      <c r="I210" s="30" t="s">
        <v>463</v>
      </c>
      <c r="J210" s="31"/>
      <c r="K210" s="42"/>
      <c r="L210" s="32"/>
      <c r="M210" s="31"/>
      <c r="N210" s="34" t="s">
        <v>33</v>
      </c>
      <c r="O210" s="122"/>
      <c r="P210" s="123"/>
      <c r="Q210" s="108">
        <f>IF($P209=$Q$4,$L210*$O209,0)</f>
        <v>0</v>
      </c>
      <c r="R210" s="108">
        <f>IF($P209=R$4,$L210*$O209,0)</f>
        <v>0</v>
      </c>
      <c r="S210" s="108">
        <f>IF($P209=S$4,$L210*$O209,0)</f>
        <v>0</v>
      </c>
      <c r="T210" s="124"/>
      <c r="U210" s="124"/>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0.25" customHeight="1">
      <c r="A211" s="24">
        <v>207</v>
      </c>
      <c r="B211" s="25" t="s">
        <v>738</v>
      </c>
      <c r="C211" s="25" t="s">
        <v>739</v>
      </c>
      <c r="D211" s="25" t="s">
        <v>740</v>
      </c>
      <c r="E211" s="27" t="s">
        <v>638</v>
      </c>
      <c r="F211" s="35" t="s">
        <v>166</v>
      </c>
      <c r="G211" s="27" t="s">
        <v>639</v>
      </c>
      <c r="H211" s="29" t="s">
        <v>83</v>
      </c>
      <c r="I211" s="30" t="s">
        <v>463</v>
      </c>
      <c r="J211" s="31" t="s">
        <v>28</v>
      </c>
      <c r="K211" s="42" t="s">
        <v>741</v>
      </c>
      <c r="L211" s="32"/>
      <c r="M211" s="31"/>
      <c r="N211" s="34" t="s">
        <v>30</v>
      </c>
      <c r="O211" s="122">
        <v>1</v>
      </c>
      <c r="P211" s="123">
        <v>2</v>
      </c>
      <c r="Q211" s="108">
        <f>IF($P211=$Q$4,$L211*$O211,0)</f>
        <v>0</v>
      </c>
      <c r="R211" s="108">
        <f>IF($P211=R$4,$L211*$O211,0)</f>
        <v>0</v>
      </c>
      <c r="S211" s="108">
        <f>IF($P211=S$4,$L211*$O211,0)</f>
        <v>0</v>
      </c>
      <c r="T211" s="124" t="str">
        <f>IF((L211&gt;0)*AND(L212&gt;0),"BŁĄD - Wprowadzono dwie wartości",IF((L211=0)*AND(L212=0),"Wprowadź kwotę dla oferowanego materiału",IF((L212&lt;&gt;0)*AND(K212=0),"Uzupełnij pola SYMBOL/PRODUCENT dla zamiennika",IF((L212=0)*AND(K212&lt;&gt;0),"cena dla niewłaściwego PRODUCENTA",IF((K212&lt;&gt;0)*AND(L212&lt;&gt;0)*AND(J212=0),"Uzupełnij pole PRODUCENT dla zamiennika","OK")))))</f>
        <v>Wprowadź kwotę dla oferowanego materiału</v>
      </c>
      <c r="U211" s="124"/>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0.25" customHeight="1">
      <c r="A212" s="24">
        <v>208</v>
      </c>
      <c r="B212" s="25" t="s">
        <v>742</v>
      </c>
      <c r="C212" s="25" t="s">
        <v>743</v>
      </c>
      <c r="D212" s="25" t="s">
        <v>740</v>
      </c>
      <c r="E212" s="27" t="s">
        <v>638</v>
      </c>
      <c r="F212" s="35" t="s">
        <v>166</v>
      </c>
      <c r="G212" s="27" t="s">
        <v>639</v>
      </c>
      <c r="H212" s="29" t="s">
        <v>83</v>
      </c>
      <c r="I212" s="30" t="s">
        <v>463</v>
      </c>
      <c r="J212" s="31"/>
      <c r="K212" s="42"/>
      <c r="L212" s="32"/>
      <c r="M212" s="31"/>
      <c r="N212" s="34" t="s">
        <v>33</v>
      </c>
      <c r="O212" s="122"/>
      <c r="P212" s="123"/>
      <c r="Q212" s="108">
        <f>IF($P211=$Q$4,$L212*$O211,0)</f>
        <v>0</v>
      </c>
      <c r="R212" s="108">
        <f>IF($P211=R$4,$L212*$O211,0)</f>
        <v>0</v>
      </c>
      <c r="S212" s="108">
        <f>IF($P211=S$4,$L212*$O211,0)</f>
        <v>0</v>
      </c>
      <c r="T212" s="124"/>
      <c r="U212" s="124"/>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0.25" customHeight="1">
      <c r="A213" s="24">
        <v>209</v>
      </c>
      <c r="B213" s="25" t="s">
        <v>744</v>
      </c>
      <c r="C213" s="25" t="s">
        <v>745</v>
      </c>
      <c r="D213" s="25" t="s">
        <v>746</v>
      </c>
      <c r="E213" s="27" t="s">
        <v>638</v>
      </c>
      <c r="F213" s="35" t="s">
        <v>174</v>
      </c>
      <c r="G213" s="27" t="s">
        <v>639</v>
      </c>
      <c r="H213" s="29" t="s">
        <v>83</v>
      </c>
      <c r="I213" s="30" t="s">
        <v>463</v>
      </c>
      <c r="J213" s="31" t="s">
        <v>28</v>
      </c>
      <c r="K213" s="42" t="s">
        <v>747</v>
      </c>
      <c r="L213" s="32"/>
      <c r="M213" s="31"/>
      <c r="N213" s="34" t="s">
        <v>30</v>
      </c>
      <c r="O213" s="122">
        <v>1</v>
      </c>
      <c r="P213" s="123">
        <v>3</v>
      </c>
      <c r="Q213" s="108">
        <f>IF($P213=$Q$4,$L213*$O213,0)</f>
        <v>0</v>
      </c>
      <c r="R213" s="108">
        <f>IF($P213=R$4,$L213*$O213,0)</f>
        <v>0</v>
      </c>
      <c r="S213" s="108">
        <f>IF($P213=S$4,$L213*$O213,0)</f>
        <v>0</v>
      </c>
      <c r="T213" s="124" t="str">
        <f>IF((L213&gt;0)*AND(L214&gt;0),"BŁĄD - Wprowadzono dwie wartości",IF((L213=0)*AND(L214=0),"Wprowadź kwotę dla oferowanego materiału",IF((L214&lt;&gt;0)*AND(K214=0),"Uzupełnij pola SYMBOL/PRODUCENT dla zamiennika",IF((L214=0)*AND(K214&lt;&gt;0),"cena dla niewłaściwego PRODUCENTA",IF((K214&lt;&gt;0)*AND(L214&lt;&gt;0)*AND(J214=0),"Uzupełnij pole PRODUCENT dla zamiennika","OK")))))</f>
        <v>Wprowadź kwotę dla oferowanego materiału</v>
      </c>
      <c r="U213" s="124"/>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0.25" customHeight="1">
      <c r="A214" s="24">
        <v>210</v>
      </c>
      <c r="B214" s="25" t="s">
        <v>748</v>
      </c>
      <c r="C214" s="25" t="s">
        <v>749</v>
      </c>
      <c r="D214" s="25" t="s">
        <v>746</v>
      </c>
      <c r="E214" s="27" t="s">
        <v>638</v>
      </c>
      <c r="F214" s="35" t="s">
        <v>174</v>
      </c>
      <c r="G214" s="27" t="s">
        <v>639</v>
      </c>
      <c r="H214" s="29" t="s">
        <v>83</v>
      </c>
      <c r="I214" s="30" t="s">
        <v>463</v>
      </c>
      <c r="J214" s="31"/>
      <c r="K214" s="42"/>
      <c r="L214" s="32"/>
      <c r="M214" s="31"/>
      <c r="N214" s="34" t="s">
        <v>33</v>
      </c>
      <c r="O214" s="122"/>
      <c r="P214" s="123"/>
      <c r="Q214" s="108">
        <f>IF($P213=$Q$4,$L214*$O213,0)</f>
        <v>0</v>
      </c>
      <c r="R214" s="108">
        <f>IF($P213=R$4,$L214*$O213,0)</f>
        <v>0</v>
      </c>
      <c r="S214" s="108">
        <f>IF($P213=S$4,$L214*$O213,0)</f>
        <v>0</v>
      </c>
      <c r="T214" s="124"/>
      <c r="U214" s="12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 customHeight="1">
      <c r="A215" s="24">
        <v>211</v>
      </c>
      <c r="B215" s="25" t="s">
        <v>750</v>
      </c>
      <c r="C215" s="25" t="s">
        <v>751</v>
      </c>
      <c r="D215" s="25" t="s">
        <v>752</v>
      </c>
      <c r="E215" s="27" t="s">
        <v>638</v>
      </c>
      <c r="F215" s="35" t="s">
        <v>24</v>
      </c>
      <c r="G215" s="27" t="s">
        <v>639</v>
      </c>
      <c r="H215" s="29" t="s">
        <v>91</v>
      </c>
      <c r="I215" s="30" t="s">
        <v>753</v>
      </c>
      <c r="J215" s="31" t="s">
        <v>28</v>
      </c>
      <c r="K215" s="42" t="s">
        <v>754</v>
      </c>
      <c r="L215" s="32"/>
      <c r="M215" s="31"/>
      <c r="N215" s="34" t="s">
        <v>30</v>
      </c>
      <c r="O215" s="122">
        <v>1</v>
      </c>
      <c r="P215" s="123">
        <v>3</v>
      </c>
      <c r="Q215" s="108">
        <f>IF($P215=$Q$4,$L215*$O215,0)</f>
        <v>0</v>
      </c>
      <c r="R215" s="108">
        <f>IF($P215=R$4,$L215*$O215,0)</f>
        <v>0</v>
      </c>
      <c r="S215" s="108">
        <f>IF($P215=S$4,$L215*$O215,0)</f>
        <v>0</v>
      </c>
      <c r="T215" s="124" t="str">
        <f>IF((L215&gt;0)*AND(L216&gt;0),"BŁĄD - Wprowadzono dwie wartości",IF((L215=0)*AND(L216=0),"Wprowadź kwotę dla oferowanego materiału",IF((L216&lt;&gt;0)*AND(K216=0),"Uzupełnij pola SYMBOL/PRODUCENT dla zamiennika",IF((L216=0)*AND(K216&lt;&gt;0),"cena dla niewłaściwego PRODUCENTA",IF((K216&lt;&gt;0)*AND(L216&lt;&gt;0)*AND(J216=0),"Uzupełnij pole PRODUCENT dla zamiennika","OK")))))</f>
        <v>Wprowadź kwotę dla oferowanego materiału</v>
      </c>
      <c r="U215" s="124"/>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5" customHeight="1">
      <c r="A216" s="24">
        <v>212</v>
      </c>
      <c r="B216" s="25" t="s">
        <v>755</v>
      </c>
      <c r="C216" s="25" t="s">
        <v>756</v>
      </c>
      <c r="D216" s="25" t="s">
        <v>752</v>
      </c>
      <c r="E216" s="27" t="s">
        <v>638</v>
      </c>
      <c r="F216" s="35" t="s">
        <v>24</v>
      </c>
      <c r="G216" s="27" t="s">
        <v>639</v>
      </c>
      <c r="H216" s="29" t="s">
        <v>91</v>
      </c>
      <c r="I216" s="30" t="s">
        <v>753</v>
      </c>
      <c r="J216" s="31"/>
      <c r="K216" s="42"/>
      <c r="L216" s="32"/>
      <c r="M216" s="31"/>
      <c r="N216" s="34" t="s">
        <v>33</v>
      </c>
      <c r="O216" s="122"/>
      <c r="P216" s="123"/>
      <c r="Q216" s="108">
        <f>IF($P215=$Q$4,$L216*$O215,0)</f>
        <v>0</v>
      </c>
      <c r="R216" s="108">
        <f>IF($P215=R$4,$L216*$O215,0)</f>
        <v>0</v>
      </c>
      <c r="S216" s="108">
        <f>IF($P215=S$4,$L216*$O215,0)</f>
        <v>0</v>
      </c>
      <c r="T216" s="124"/>
      <c r="U216" s="124"/>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 customHeight="1">
      <c r="A217" s="24">
        <v>213</v>
      </c>
      <c r="B217" s="25" t="s">
        <v>757</v>
      </c>
      <c r="C217" s="25" t="s">
        <v>758</v>
      </c>
      <c r="D217" s="26" t="s">
        <v>759</v>
      </c>
      <c r="E217" s="27" t="s">
        <v>638</v>
      </c>
      <c r="F217" s="35" t="s">
        <v>24</v>
      </c>
      <c r="G217" s="27" t="s">
        <v>639</v>
      </c>
      <c r="H217" s="29" t="s">
        <v>760</v>
      </c>
      <c r="I217" s="30" t="s">
        <v>761</v>
      </c>
      <c r="J217" s="31" t="s">
        <v>28</v>
      </c>
      <c r="K217" s="42" t="s">
        <v>762</v>
      </c>
      <c r="L217" s="32"/>
      <c r="M217" s="44"/>
      <c r="N217" s="34" t="s">
        <v>30</v>
      </c>
      <c r="O217" s="122">
        <v>2</v>
      </c>
      <c r="P217" s="123">
        <v>3</v>
      </c>
      <c r="Q217" s="108">
        <f>IF($P217=$Q$4,$L217*$O217,0)</f>
        <v>0</v>
      </c>
      <c r="R217" s="108">
        <f>IF($P217=R$4,$L217*$O217,0)</f>
        <v>0</v>
      </c>
      <c r="S217" s="108">
        <f>IF($P217=S$4,$L217*$O217,0)</f>
        <v>0</v>
      </c>
      <c r="T217" s="124" t="str">
        <f>IF((L217&gt;0)*AND(L218&gt;0),"BŁĄD - Wprowadzono dwie wartości",IF((L217=0)*AND(L218=0),"Wprowadź kwotę dla oferowanego materiału",IF((L218&lt;&gt;0)*AND(K218=0),"Uzupełnij pola SYMBOL/PRODUCENT dla zamiennika",IF((L218=0)*AND(K218&lt;&gt;0),"cena dla niewłaściwego PRODUCENTA",IF((K218&lt;&gt;0)*AND(L218&lt;&gt;0)*AND(J218=0),"Uzupełnij pole PRODUCENT dla zamiennika","OK")))))</f>
        <v>Wprowadź kwotę dla oferowanego materiału</v>
      </c>
      <c r="U217" s="124"/>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 customHeight="1">
      <c r="A218" s="24">
        <v>214</v>
      </c>
      <c r="B218" s="25" t="s">
        <v>763</v>
      </c>
      <c r="C218" s="25" t="s">
        <v>764</v>
      </c>
      <c r="D218" s="26" t="s">
        <v>759</v>
      </c>
      <c r="E218" s="27" t="s">
        <v>638</v>
      </c>
      <c r="F218" s="35" t="s">
        <v>24</v>
      </c>
      <c r="G218" s="27" t="s">
        <v>639</v>
      </c>
      <c r="H218" s="29" t="s">
        <v>760</v>
      </c>
      <c r="I218" s="30" t="s">
        <v>761</v>
      </c>
      <c r="J218" s="31"/>
      <c r="K218" s="42"/>
      <c r="L218" s="32"/>
      <c r="M218" s="44"/>
      <c r="N218" s="34" t="s">
        <v>33</v>
      </c>
      <c r="O218" s="122"/>
      <c r="P218" s="123"/>
      <c r="Q218" s="108">
        <f>IF($P217=$Q$4,$L218*$O217,0)</f>
        <v>0</v>
      </c>
      <c r="R218" s="108">
        <f>IF($P217=R$4,$L218*$O217,0)</f>
        <v>0</v>
      </c>
      <c r="S218" s="108">
        <f>IF($P217=S$4,$L218*$O217,0)</f>
        <v>0</v>
      </c>
      <c r="T218" s="124"/>
      <c r="U218" s="124"/>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0.25" customHeight="1">
      <c r="A219" s="24">
        <v>215</v>
      </c>
      <c r="B219" s="25" t="s">
        <v>765</v>
      </c>
      <c r="C219" s="25" t="s">
        <v>766</v>
      </c>
      <c r="D219" s="25" t="s">
        <v>767</v>
      </c>
      <c r="E219" s="27" t="s">
        <v>638</v>
      </c>
      <c r="F219" s="35" t="s">
        <v>24</v>
      </c>
      <c r="G219" s="27" t="s">
        <v>639</v>
      </c>
      <c r="H219" s="29" t="s">
        <v>26</v>
      </c>
      <c r="I219" s="30" t="s">
        <v>761</v>
      </c>
      <c r="J219" s="31" t="s">
        <v>28</v>
      </c>
      <c r="K219" s="42" t="s">
        <v>768</v>
      </c>
      <c r="L219" s="32"/>
      <c r="M219" s="31"/>
      <c r="N219" s="34" t="s">
        <v>30</v>
      </c>
      <c r="O219" s="122">
        <v>1</v>
      </c>
      <c r="P219" s="123">
        <v>3</v>
      </c>
      <c r="Q219" s="108">
        <f>IF($P219=$Q$4,$L219*$O219,0)</f>
        <v>0</v>
      </c>
      <c r="R219" s="108">
        <f>IF($P219=R$4,$L219*$O219,0)</f>
        <v>0</v>
      </c>
      <c r="S219" s="108">
        <f>IF($P219=S$4,$L219*$O219,0)</f>
        <v>0</v>
      </c>
      <c r="T219" s="124" t="str">
        <f>IF((L219&gt;0)*AND(L220&gt;0),"BŁĄD - Wprowadzono dwie wartości",IF((L219=0)*AND(L220=0),"Wprowadź kwotę dla oferowanego materiału",IF((L220&lt;&gt;0)*AND(K220=0),"Uzupełnij pola SYMBOL/PRODUCENT dla zamiennika",IF((L220=0)*AND(K220&lt;&gt;0),"cena dla niewłaściwego PRODUCENTA",IF((K220&lt;&gt;0)*AND(L220&lt;&gt;0)*AND(J220=0),"Uzupełnij pole PRODUCENT dla zamiennika","OK")))))</f>
        <v>Wprowadź kwotę dla oferowanego materiału</v>
      </c>
      <c r="U219" s="124"/>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0.25" customHeight="1">
      <c r="A220" s="24">
        <v>216</v>
      </c>
      <c r="B220" s="25" t="s">
        <v>769</v>
      </c>
      <c r="C220" s="25" t="s">
        <v>770</v>
      </c>
      <c r="D220" s="25" t="s">
        <v>767</v>
      </c>
      <c r="E220" s="27" t="s">
        <v>638</v>
      </c>
      <c r="F220" s="35" t="s">
        <v>24</v>
      </c>
      <c r="G220" s="27" t="s">
        <v>639</v>
      </c>
      <c r="H220" s="29" t="s">
        <v>26</v>
      </c>
      <c r="I220" s="30" t="s">
        <v>761</v>
      </c>
      <c r="J220" s="31"/>
      <c r="K220" s="42"/>
      <c r="L220" s="32"/>
      <c r="M220" s="31"/>
      <c r="N220" s="34" t="s">
        <v>33</v>
      </c>
      <c r="O220" s="122"/>
      <c r="P220" s="123"/>
      <c r="Q220" s="108">
        <f>IF($P219=$Q$4,$L220*$O219,0)</f>
        <v>0</v>
      </c>
      <c r="R220" s="108">
        <f>IF($P219=R$4,$L220*$O219,0)</f>
        <v>0</v>
      </c>
      <c r="S220" s="108">
        <f>IF($P219=S$4,$L220*$O219,0)</f>
        <v>0</v>
      </c>
      <c r="T220" s="124"/>
      <c r="U220" s="124"/>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5" customHeight="1">
      <c r="A221" s="24">
        <v>217</v>
      </c>
      <c r="B221" s="25" t="s">
        <v>771</v>
      </c>
      <c r="C221" s="25" t="s">
        <v>772</v>
      </c>
      <c r="D221" s="26" t="s">
        <v>773</v>
      </c>
      <c r="E221" s="27" t="s">
        <v>638</v>
      </c>
      <c r="F221" s="35" t="s">
        <v>24</v>
      </c>
      <c r="G221" s="27" t="s">
        <v>639</v>
      </c>
      <c r="H221" s="29" t="s">
        <v>105</v>
      </c>
      <c r="I221" s="30" t="s">
        <v>39</v>
      </c>
      <c r="J221" s="31" t="s">
        <v>106</v>
      </c>
      <c r="K221" s="42" t="s">
        <v>774</v>
      </c>
      <c r="L221" s="32"/>
      <c r="M221" s="44"/>
      <c r="N221" s="34" t="s">
        <v>30</v>
      </c>
      <c r="O221" s="122">
        <v>1</v>
      </c>
      <c r="P221" s="123">
        <v>3</v>
      </c>
      <c r="Q221" s="108">
        <f>IF($P221=$Q$4,$L221*$O221,0)</f>
        <v>0</v>
      </c>
      <c r="R221" s="108">
        <f>IF($P221=R$4,$L221*$O221,0)</f>
        <v>0</v>
      </c>
      <c r="S221" s="108">
        <f>IF($P221=S$4,$L221*$O221,0)</f>
        <v>0</v>
      </c>
      <c r="T221" s="124" t="str">
        <f>IF((L221&gt;0)*AND(L222&gt;0),"BŁĄD - Wprowadzono dwie wartości",IF((L221=0)*AND(L222=0),"Wprowadź kwotę dla oferowanego materiału",IF((L222&lt;&gt;0)*AND(K222=0),"Uzupełnij pola SYMBOL/PRODUCENT dla zamiennika",IF((L222=0)*AND(K222&lt;&gt;0),"cena dla niewłaściwego PRODUCENTA",IF((K222&lt;&gt;0)*AND(L222&lt;&gt;0)*AND(J222=0),"Uzupełnij pole PRODUCENT dla zamiennika","OK")))))</f>
        <v>Wprowadź kwotę dla oferowanego materiału</v>
      </c>
      <c r="U221" s="124"/>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5" customHeight="1">
      <c r="A222" s="24">
        <v>218</v>
      </c>
      <c r="B222" s="25" t="s">
        <v>775</v>
      </c>
      <c r="C222" s="25" t="s">
        <v>776</v>
      </c>
      <c r="D222" s="26" t="s">
        <v>773</v>
      </c>
      <c r="E222" s="27" t="s">
        <v>638</v>
      </c>
      <c r="F222" s="35" t="s">
        <v>24</v>
      </c>
      <c r="G222" s="27" t="s">
        <v>639</v>
      </c>
      <c r="H222" s="29" t="s">
        <v>105</v>
      </c>
      <c r="I222" s="30" t="s">
        <v>39</v>
      </c>
      <c r="J222" s="31"/>
      <c r="K222" s="42"/>
      <c r="L222" s="32"/>
      <c r="M222" s="44"/>
      <c r="N222" s="34" t="s">
        <v>33</v>
      </c>
      <c r="O222" s="122"/>
      <c r="P222" s="123"/>
      <c r="Q222" s="108">
        <f>IF($P221=$Q$4,$L222*$O221,0)</f>
        <v>0</v>
      </c>
      <c r="R222" s="108">
        <f>IF($P221=R$4,$L222*$O221,0)</f>
        <v>0</v>
      </c>
      <c r="S222" s="108">
        <f>IF($P221=S$4,$L222*$O221,0)</f>
        <v>0</v>
      </c>
      <c r="T222" s="124"/>
      <c r="U222" s="124"/>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5" customHeight="1">
      <c r="A223" s="24">
        <v>219</v>
      </c>
      <c r="B223" s="25" t="s">
        <v>777</v>
      </c>
      <c r="C223" s="25" t="s">
        <v>778</v>
      </c>
      <c r="D223" s="26" t="s">
        <v>779</v>
      </c>
      <c r="E223" s="27" t="s">
        <v>638</v>
      </c>
      <c r="F223" s="35" t="s">
        <v>159</v>
      </c>
      <c r="G223" s="27" t="s">
        <v>639</v>
      </c>
      <c r="H223" s="29" t="s">
        <v>105</v>
      </c>
      <c r="I223" s="30" t="s">
        <v>55</v>
      </c>
      <c r="J223" s="31" t="s">
        <v>106</v>
      </c>
      <c r="K223" s="42" t="s">
        <v>780</v>
      </c>
      <c r="L223" s="32"/>
      <c r="M223" s="44"/>
      <c r="N223" s="34" t="s">
        <v>30</v>
      </c>
      <c r="O223" s="122">
        <v>1</v>
      </c>
      <c r="P223" s="123">
        <v>2</v>
      </c>
      <c r="Q223" s="108">
        <f>IF($P223=$Q$4,$L223*$O223,0)</f>
        <v>0</v>
      </c>
      <c r="R223" s="108">
        <f>IF($P223=R$4,$L223*$O223,0)</f>
        <v>0</v>
      </c>
      <c r="S223" s="108">
        <f>IF($P223=S$4,$L223*$O223,0)</f>
        <v>0</v>
      </c>
      <c r="T223" s="124" t="str">
        <f>IF((L223&gt;0)*AND(L224&gt;0),"BŁĄD - Wprowadzono dwie wartości",IF((L223=0)*AND(L224=0),"Wprowadź kwotę dla oferowanego materiału",IF((L224&lt;&gt;0)*AND(K224=0),"Uzupełnij pola SYMBOL/PRODUCENT dla zamiennika",IF((L224=0)*AND(K224&lt;&gt;0),"cena dla niewłaściwego PRODUCENTA",IF((K224&lt;&gt;0)*AND(L224&lt;&gt;0)*AND(J224=0),"Uzupełnij pole PRODUCENT dla zamiennika","OK")))))</f>
        <v>Wprowadź kwotę dla oferowanego materiału</v>
      </c>
      <c r="U223" s="124"/>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5" customHeight="1">
      <c r="A224" s="24">
        <v>220</v>
      </c>
      <c r="B224" s="25" t="s">
        <v>781</v>
      </c>
      <c r="C224" s="25" t="s">
        <v>782</v>
      </c>
      <c r="D224" s="26" t="s">
        <v>779</v>
      </c>
      <c r="E224" s="27" t="s">
        <v>638</v>
      </c>
      <c r="F224" s="35" t="s">
        <v>159</v>
      </c>
      <c r="G224" s="27" t="s">
        <v>639</v>
      </c>
      <c r="H224" s="29" t="s">
        <v>105</v>
      </c>
      <c r="I224" s="30" t="s">
        <v>55</v>
      </c>
      <c r="J224" s="31"/>
      <c r="K224" s="42"/>
      <c r="L224" s="32"/>
      <c r="M224" s="44"/>
      <c r="N224" s="34" t="s">
        <v>33</v>
      </c>
      <c r="O224" s="122"/>
      <c r="P224" s="123"/>
      <c r="Q224" s="108">
        <f>IF($P223=$Q$4,$L224*$O223,0)</f>
        <v>0</v>
      </c>
      <c r="R224" s="108">
        <f>IF($P223=R$4,$L224*$O223,0)</f>
        <v>0</v>
      </c>
      <c r="S224" s="108">
        <f>IF($P223=S$4,$L224*$O223,0)</f>
        <v>0</v>
      </c>
      <c r="T224" s="124"/>
      <c r="U224" s="1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5" customHeight="1">
      <c r="A225" s="24">
        <v>221</v>
      </c>
      <c r="B225" s="25" t="s">
        <v>783</v>
      </c>
      <c r="C225" s="25" t="s">
        <v>784</v>
      </c>
      <c r="D225" s="26" t="s">
        <v>785</v>
      </c>
      <c r="E225" s="27" t="s">
        <v>638</v>
      </c>
      <c r="F225" s="35" t="s">
        <v>166</v>
      </c>
      <c r="G225" s="27" t="s">
        <v>639</v>
      </c>
      <c r="H225" s="29" t="s">
        <v>105</v>
      </c>
      <c r="I225" s="30" t="s">
        <v>55</v>
      </c>
      <c r="J225" s="31" t="s">
        <v>106</v>
      </c>
      <c r="K225" s="42" t="s">
        <v>786</v>
      </c>
      <c r="L225" s="32"/>
      <c r="M225" s="44"/>
      <c r="N225" s="34" t="s">
        <v>30</v>
      </c>
      <c r="O225" s="122">
        <v>1</v>
      </c>
      <c r="P225" s="123">
        <v>3</v>
      </c>
      <c r="Q225" s="108">
        <f>IF($P225=$Q$4,$L225*$O225,0)</f>
        <v>0</v>
      </c>
      <c r="R225" s="108">
        <f>IF($P225=R$4,$L225*$O225,0)</f>
        <v>0</v>
      </c>
      <c r="S225" s="108">
        <f>IF($P225=S$4,$L225*$O225,0)</f>
        <v>0</v>
      </c>
      <c r="T225" s="124" t="str">
        <f>IF((L225&gt;0)*AND(L226&gt;0),"BŁĄD - Wprowadzono dwie wartości",IF((L225=0)*AND(L226=0),"Wprowadź kwotę dla oferowanego materiału",IF((L226&lt;&gt;0)*AND(K226=0),"Uzupełnij pola SYMBOL/PRODUCENT dla zamiennika",IF((L226=0)*AND(K226&lt;&gt;0),"cena dla niewłaściwego PRODUCENTA",IF((K226&lt;&gt;0)*AND(L226&lt;&gt;0)*AND(J226=0),"Uzupełnij pole PRODUCENT dla zamiennika","OK")))))</f>
        <v>Wprowadź kwotę dla oferowanego materiału</v>
      </c>
      <c r="U225" s="124"/>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5" customHeight="1">
      <c r="A226" s="24">
        <v>222</v>
      </c>
      <c r="B226" s="25" t="s">
        <v>787</v>
      </c>
      <c r="C226" s="25" t="s">
        <v>788</v>
      </c>
      <c r="D226" s="26" t="s">
        <v>785</v>
      </c>
      <c r="E226" s="27" t="s">
        <v>638</v>
      </c>
      <c r="F226" s="35" t="s">
        <v>166</v>
      </c>
      <c r="G226" s="27" t="s">
        <v>639</v>
      </c>
      <c r="H226" s="29" t="s">
        <v>105</v>
      </c>
      <c r="I226" s="30" t="s">
        <v>55</v>
      </c>
      <c r="J226" s="31"/>
      <c r="K226" s="42"/>
      <c r="L226" s="32"/>
      <c r="M226" s="44"/>
      <c r="N226" s="34" t="s">
        <v>33</v>
      </c>
      <c r="O226" s="122"/>
      <c r="P226" s="123"/>
      <c r="Q226" s="108">
        <f>IF($P225=$Q$4,$L226*$O225,0)</f>
        <v>0</v>
      </c>
      <c r="R226" s="108">
        <f>IF($P225=R$4,$L226*$O225,0)</f>
        <v>0</v>
      </c>
      <c r="S226" s="108">
        <f>IF($P225=S$4,$L226*$O225,0)</f>
        <v>0</v>
      </c>
      <c r="T226" s="124"/>
      <c r="U226" s="124"/>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5" customHeight="1">
      <c r="A227" s="24">
        <v>223</v>
      </c>
      <c r="B227" s="25" t="s">
        <v>789</v>
      </c>
      <c r="C227" s="25" t="s">
        <v>790</v>
      </c>
      <c r="D227" s="26" t="s">
        <v>791</v>
      </c>
      <c r="E227" s="27" t="s">
        <v>638</v>
      </c>
      <c r="F227" s="35" t="s">
        <v>174</v>
      </c>
      <c r="G227" s="27" t="s">
        <v>639</v>
      </c>
      <c r="H227" s="29" t="s">
        <v>105</v>
      </c>
      <c r="I227" s="30" t="s">
        <v>55</v>
      </c>
      <c r="J227" s="31" t="s">
        <v>106</v>
      </c>
      <c r="K227" s="42" t="s">
        <v>792</v>
      </c>
      <c r="L227" s="32"/>
      <c r="M227" s="31"/>
      <c r="N227" s="34" t="s">
        <v>30</v>
      </c>
      <c r="O227" s="122">
        <v>1</v>
      </c>
      <c r="P227" s="123">
        <v>3</v>
      </c>
      <c r="Q227" s="108">
        <f>IF($P227=$Q$4,$L227*$O227,0)</f>
        <v>0</v>
      </c>
      <c r="R227" s="108">
        <f>IF($P227=R$4,$L227*$O227,0)</f>
        <v>0</v>
      </c>
      <c r="S227" s="108">
        <f>IF($P227=S$4,$L227*$O227,0)</f>
        <v>0</v>
      </c>
      <c r="T227" s="124" t="str">
        <f>IF((L227&gt;0)*AND(L228&gt;0),"BŁĄD - Wprowadzono dwie wartości",IF((L227=0)*AND(L228=0),"Wprowadź kwotę dla oferowanego materiału",IF((L228&lt;&gt;0)*AND(K228=0),"Uzupełnij pola SYMBOL/PRODUCENT dla zamiennika",IF((L228=0)*AND(K228&lt;&gt;0),"cena dla niewłaściwego PRODUCENTA",IF((K228&lt;&gt;0)*AND(L228&lt;&gt;0)*AND(J228=0),"Uzupełnij pole PRODUCENT dla zamiennika","OK")))))</f>
        <v>Wprowadź kwotę dla oferowanego materiału</v>
      </c>
      <c r="U227" s="124"/>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5" customHeight="1">
      <c r="A228" s="24">
        <v>224</v>
      </c>
      <c r="B228" s="25" t="s">
        <v>793</v>
      </c>
      <c r="C228" s="25" t="s">
        <v>794</v>
      </c>
      <c r="D228" s="26" t="s">
        <v>791</v>
      </c>
      <c r="E228" s="27" t="s">
        <v>638</v>
      </c>
      <c r="F228" s="35" t="s">
        <v>174</v>
      </c>
      <c r="G228" s="27" t="s">
        <v>639</v>
      </c>
      <c r="H228" s="29" t="s">
        <v>105</v>
      </c>
      <c r="I228" s="30" t="s">
        <v>55</v>
      </c>
      <c r="J228" s="31"/>
      <c r="K228" s="42"/>
      <c r="L228" s="32"/>
      <c r="M228" s="31"/>
      <c r="N228" s="34" t="s">
        <v>33</v>
      </c>
      <c r="O228" s="122"/>
      <c r="P228" s="123"/>
      <c r="Q228" s="108">
        <f>IF($P227=$Q$4,$L228*$O227,0)</f>
        <v>0</v>
      </c>
      <c r="R228" s="108">
        <f>IF($P227=R$4,$L228*$O227,0)</f>
        <v>0</v>
      </c>
      <c r="S228" s="108">
        <f>IF($P227=S$4,$L228*$O227,0)</f>
        <v>0</v>
      </c>
      <c r="T228" s="124"/>
      <c r="U228" s="124"/>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5" customHeight="1">
      <c r="A229" s="24">
        <v>225</v>
      </c>
      <c r="B229" s="25" t="s">
        <v>795</v>
      </c>
      <c r="C229" s="25" t="s">
        <v>796</v>
      </c>
      <c r="D229" s="25" t="s">
        <v>797</v>
      </c>
      <c r="E229" s="27" t="s">
        <v>638</v>
      </c>
      <c r="F229" s="35" t="s">
        <v>24</v>
      </c>
      <c r="G229" s="27" t="s">
        <v>639</v>
      </c>
      <c r="H229" s="29" t="s">
        <v>798</v>
      </c>
      <c r="I229" s="30" t="s">
        <v>715</v>
      </c>
      <c r="J229" s="31" t="s">
        <v>115</v>
      </c>
      <c r="K229" s="42" t="s">
        <v>799</v>
      </c>
      <c r="L229" s="32"/>
      <c r="M229" s="31"/>
      <c r="N229" s="34" t="s">
        <v>30</v>
      </c>
      <c r="O229" s="122">
        <v>1</v>
      </c>
      <c r="P229" s="123">
        <v>3</v>
      </c>
      <c r="Q229" s="108">
        <f>IF($P229=$Q$4,$L229*$O229,0)</f>
        <v>0</v>
      </c>
      <c r="R229" s="108">
        <f>IF($P229=R$4,$L229*$O229,0)</f>
        <v>0</v>
      </c>
      <c r="S229" s="108">
        <f>IF($P229=S$4,$L229*$O229,0)</f>
        <v>0</v>
      </c>
      <c r="T229" s="124" t="str">
        <f>IF((L229&gt;0)*AND(L230&gt;0),"BŁĄD - Wprowadzono dwie wartości",IF((L229=0)*AND(L230=0),"Wprowadź kwotę dla oferowanego materiału",IF((L230&lt;&gt;0)*AND(K230=0),"Uzupełnij pola SYMBOL/PRODUCENT dla zamiennika",IF((L230=0)*AND(K230&lt;&gt;0),"cena dla niewłaściwego PRODUCENTA",IF((K230&lt;&gt;0)*AND(L230&lt;&gt;0)*AND(J230=0),"Uzupełnij pole PRODUCENT dla zamiennika","OK")))))</f>
        <v>Wprowadź kwotę dla oferowanego materiału</v>
      </c>
      <c r="U229" s="124"/>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5" customHeight="1">
      <c r="A230" s="24">
        <v>226</v>
      </c>
      <c r="B230" s="25" t="s">
        <v>800</v>
      </c>
      <c r="C230" s="25" t="s">
        <v>801</v>
      </c>
      <c r="D230" s="25" t="s">
        <v>797</v>
      </c>
      <c r="E230" s="27" t="s">
        <v>638</v>
      </c>
      <c r="F230" s="35" t="s">
        <v>24</v>
      </c>
      <c r="G230" s="27" t="s">
        <v>639</v>
      </c>
      <c r="H230" s="29" t="s">
        <v>798</v>
      </c>
      <c r="I230" s="30" t="s">
        <v>715</v>
      </c>
      <c r="J230" s="31"/>
      <c r="K230" s="42"/>
      <c r="L230" s="32"/>
      <c r="M230" s="31"/>
      <c r="N230" s="34" t="s">
        <v>33</v>
      </c>
      <c r="O230" s="122"/>
      <c r="P230" s="123"/>
      <c r="Q230" s="108">
        <f>IF($P229=$Q$4,$L230*$O229,0)</f>
        <v>0</v>
      </c>
      <c r="R230" s="108">
        <f>IF($P229=R$4,$L230*$O229,0)</f>
        <v>0</v>
      </c>
      <c r="S230" s="108">
        <f>IF($P229=S$4,$L230*$O229,0)</f>
        <v>0</v>
      </c>
      <c r="T230" s="124"/>
      <c r="U230" s="124"/>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0.25" customHeight="1">
      <c r="A231" s="24">
        <v>227</v>
      </c>
      <c r="B231" s="25" t="s">
        <v>802</v>
      </c>
      <c r="C231" s="25" t="s">
        <v>803</v>
      </c>
      <c r="D231" s="25" t="s">
        <v>804</v>
      </c>
      <c r="E231" s="27" t="s">
        <v>638</v>
      </c>
      <c r="F231" s="35" t="s">
        <v>24</v>
      </c>
      <c r="G231" s="27" t="s">
        <v>639</v>
      </c>
      <c r="H231" s="29" t="s">
        <v>805</v>
      </c>
      <c r="I231" s="30" t="s">
        <v>806</v>
      </c>
      <c r="J231" s="31" t="s">
        <v>115</v>
      </c>
      <c r="K231" s="42" t="s">
        <v>807</v>
      </c>
      <c r="L231" s="32"/>
      <c r="M231" s="31"/>
      <c r="N231" s="34" t="s">
        <v>30</v>
      </c>
      <c r="O231" s="122">
        <v>2</v>
      </c>
      <c r="P231" s="123">
        <v>3</v>
      </c>
      <c r="Q231" s="108">
        <f>IF($P231=$Q$4,$L231*$O231,0)</f>
        <v>0</v>
      </c>
      <c r="R231" s="108">
        <f>IF($P231=R$4,$L231*$O231,0)</f>
        <v>0</v>
      </c>
      <c r="S231" s="108">
        <f>IF($P231=S$4,$L231*$O231,0)</f>
        <v>0</v>
      </c>
      <c r="T231" s="124" t="str">
        <f>IF((L231&gt;0)*AND(L232&gt;0),"BŁĄD - Wprowadzono dwie wartości",IF((L231=0)*AND(L232=0),"Wprowadź kwotę dla oferowanego materiału",IF((L232&lt;&gt;0)*AND(K232=0),"Uzupełnij pola SYMBOL/PRODUCENT dla zamiennika",IF((L232=0)*AND(K232&lt;&gt;0),"cena dla niewłaściwego PRODUCENTA",IF((K232&lt;&gt;0)*AND(L232&lt;&gt;0)*AND(J232=0),"Uzupełnij pole PRODUCENT dla zamiennika","OK")))))</f>
        <v>Wprowadź kwotę dla oferowanego materiału</v>
      </c>
      <c r="U231" s="124"/>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0.25" customHeight="1">
      <c r="A232" s="24">
        <v>228</v>
      </c>
      <c r="B232" s="25" t="s">
        <v>808</v>
      </c>
      <c r="C232" s="25" t="s">
        <v>809</v>
      </c>
      <c r="D232" s="25" t="s">
        <v>804</v>
      </c>
      <c r="E232" s="27" t="s">
        <v>638</v>
      </c>
      <c r="F232" s="35" t="s">
        <v>24</v>
      </c>
      <c r="G232" s="27" t="s">
        <v>639</v>
      </c>
      <c r="H232" s="29" t="s">
        <v>805</v>
      </c>
      <c r="I232" s="30" t="s">
        <v>806</v>
      </c>
      <c r="J232" s="31"/>
      <c r="K232" s="42"/>
      <c r="L232" s="32"/>
      <c r="M232" s="31"/>
      <c r="N232" s="34" t="s">
        <v>33</v>
      </c>
      <c r="O232" s="122"/>
      <c r="P232" s="123"/>
      <c r="Q232" s="108">
        <f>IF($P231=$Q$4,$L232*$O231,0)</f>
        <v>0</v>
      </c>
      <c r="R232" s="108">
        <f>IF($P231=R$4,$L232*$O231,0)</f>
        <v>0</v>
      </c>
      <c r="S232" s="108">
        <f>IF($P231=S$4,$L232*$O231,0)</f>
        <v>0</v>
      </c>
      <c r="T232" s="124"/>
      <c r="U232" s="124"/>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5" customHeight="1">
      <c r="A233" s="24">
        <v>229</v>
      </c>
      <c r="B233" s="25" t="s">
        <v>810</v>
      </c>
      <c r="C233" s="25" t="s">
        <v>811</v>
      </c>
      <c r="D233" s="25" t="s">
        <v>811</v>
      </c>
      <c r="E233" s="27" t="s">
        <v>638</v>
      </c>
      <c r="F233" s="35" t="s">
        <v>24</v>
      </c>
      <c r="G233" s="27" t="s">
        <v>639</v>
      </c>
      <c r="H233" s="29" t="s">
        <v>812</v>
      </c>
      <c r="I233" s="30" t="s">
        <v>708</v>
      </c>
      <c r="J233" s="31" t="s">
        <v>115</v>
      </c>
      <c r="K233" s="42" t="s">
        <v>813</v>
      </c>
      <c r="L233" s="32"/>
      <c r="M233" s="31"/>
      <c r="N233" s="34" t="s">
        <v>30</v>
      </c>
      <c r="O233" s="122">
        <v>2</v>
      </c>
      <c r="P233" s="123">
        <v>3</v>
      </c>
      <c r="Q233" s="108">
        <f>IF($P233=$Q$4,$L233*$O233,0)</f>
        <v>0</v>
      </c>
      <c r="R233" s="108">
        <f>IF($P233=R$4,$L233*$O233,0)</f>
        <v>0</v>
      </c>
      <c r="S233" s="108">
        <f>IF($P233=S$4,$L233*$O233,0)</f>
        <v>0</v>
      </c>
      <c r="T233" s="124" t="str">
        <f>IF((L233&gt;0)*AND(L234&gt;0),"BŁĄD - Wprowadzono dwie wartości",IF((L233=0)*AND(L234=0),"Wprowadź kwotę dla oferowanego materiału",IF((L234&lt;&gt;0)*AND(K234=0),"Uzupełnij pola SYMBOL/PRODUCENT dla zamiennika",IF((L234=0)*AND(K234&lt;&gt;0),"cena dla niewłaściwego PRODUCENTA",IF((K234&lt;&gt;0)*AND(L234&lt;&gt;0)*AND(J234=0),"Uzupełnij pole PRODUCENT dla zamiennika","OK")))))</f>
        <v>Wprowadź kwotę dla oferowanego materiału</v>
      </c>
      <c r="U233" s="124"/>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5" customHeight="1">
      <c r="A234" s="24">
        <v>230</v>
      </c>
      <c r="B234" s="25" t="s">
        <v>814</v>
      </c>
      <c r="C234" s="25" t="s">
        <v>815</v>
      </c>
      <c r="D234" s="25" t="s">
        <v>811</v>
      </c>
      <c r="E234" s="27" t="s">
        <v>638</v>
      </c>
      <c r="F234" s="35" t="s">
        <v>24</v>
      </c>
      <c r="G234" s="27" t="s">
        <v>639</v>
      </c>
      <c r="H234" s="29" t="s">
        <v>812</v>
      </c>
      <c r="I234" s="30" t="s">
        <v>708</v>
      </c>
      <c r="J234" s="31"/>
      <c r="K234" s="42"/>
      <c r="L234" s="32"/>
      <c r="M234" s="31"/>
      <c r="N234" s="34" t="s">
        <v>33</v>
      </c>
      <c r="O234" s="122"/>
      <c r="P234" s="123"/>
      <c r="Q234" s="108">
        <f>IF($P233=$Q$4,$L234*$O233,0)</f>
        <v>0</v>
      </c>
      <c r="R234" s="108">
        <f>IF($P233=R$4,$L234*$O233,0)</f>
        <v>0</v>
      </c>
      <c r="S234" s="108">
        <f>IF($P233=S$4,$L234*$O233,0)</f>
        <v>0</v>
      </c>
      <c r="T234" s="124"/>
      <c r="U234" s="12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5" customHeight="1">
      <c r="A235" s="24">
        <v>231</v>
      </c>
      <c r="B235" s="26" t="s">
        <v>816</v>
      </c>
      <c r="C235" s="25" t="s">
        <v>817</v>
      </c>
      <c r="D235" s="26" t="s">
        <v>818</v>
      </c>
      <c r="E235" s="27" t="s">
        <v>638</v>
      </c>
      <c r="F235" s="35" t="s">
        <v>24</v>
      </c>
      <c r="G235" s="27" t="s">
        <v>639</v>
      </c>
      <c r="H235" s="29" t="s">
        <v>819</v>
      </c>
      <c r="I235" s="30" t="s">
        <v>820</v>
      </c>
      <c r="J235" s="31" t="s">
        <v>115</v>
      </c>
      <c r="K235" s="42" t="s">
        <v>821</v>
      </c>
      <c r="L235" s="32"/>
      <c r="M235" s="31"/>
      <c r="N235" s="34" t="s">
        <v>30</v>
      </c>
      <c r="O235" s="122">
        <v>1</v>
      </c>
      <c r="P235" s="123">
        <v>3</v>
      </c>
      <c r="Q235" s="108">
        <f>IF($P235=$Q$4,$L235*$O235,0)</f>
        <v>0</v>
      </c>
      <c r="R235" s="108">
        <f>IF($P235=R$4,$L235*$O235,0)</f>
        <v>0</v>
      </c>
      <c r="S235" s="108">
        <f>IF($P235=S$4,$L235*$O235,0)</f>
        <v>0</v>
      </c>
      <c r="T235" s="124" t="str">
        <f>IF((L235&gt;0)*AND(L236&gt;0),"BŁĄD - Wprowadzono dwie wartości",IF((L235=0)*AND(L236=0),"Wprowadź kwotę dla oferowanego materiału",IF((L236&lt;&gt;0)*AND(K236=0),"Uzupełnij pola SYMBOL/PRODUCENT dla zamiennika",IF((L236=0)*AND(K236&lt;&gt;0),"cena dla niewłaściwego PRODUCENTA",IF((K236&lt;&gt;0)*AND(L236&lt;&gt;0)*AND(J236=0),"Uzupełnij pole PRODUCENT dla zamiennika","OK")))))</f>
        <v>Wprowadź kwotę dla oferowanego materiału</v>
      </c>
      <c r="U235" s="124"/>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5" customHeight="1">
      <c r="A236" s="24">
        <v>232</v>
      </c>
      <c r="B236" s="25" t="s">
        <v>822</v>
      </c>
      <c r="C236" s="25" t="s">
        <v>823</v>
      </c>
      <c r="D236" s="26" t="s">
        <v>818</v>
      </c>
      <c r="E236" s="27" t="s">
        <v>638</v>
      </c>
      <c r="F236" s="35" t="s">
        <v>24</v>
      </c>
      <c r="G236" s="27" t="s">
        <v>639</v>
      </c>
      <c r="H236" s="29" t="s">
        <v>819</v>
      </c>
      <c r="I236" s="30" t="s">
        <v>820</v>
      </c>
      <c r="J236" s="31"/>
      <c r="K236" s="42"/>
      <c r="L236" s="32"/>
      <c r="M236" s="31"/>
      <c r="N236" s="34" t="s">
        <v>33</v>
      </c>
      <c r="O236" s="122"/>
      <c r="P236" s="123"/>
      <c r="Q236" s="108">
        <f>IF($P235=$Q$4,$L236*$O235,0)</f>
        <v>0</v>
      </c>
      <c r="R236" s="108">
        <f>IF($P235=R$4,$L236*$O235,0)</f>
        <v>0</v>
      </c>
      <c r="S236" s="108">
        <f>IF($P235=S$4,$L236*$O235,0)</f>
        <v>0</v>
      </c>
      <c r="T236" s="124"/>
      <c r="U236" s="124"/>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06" s="51" customFormat="1" ht="15" customHeight="1">
      <c r="A237" s="24">
        <v>233</v>
      </c>
      <c r="B237" s="46" t="s">
        <v>824</v>
      </c>
      <c r="C237" s="46" t="s">
        <v>825</v>
      </c>
      <c r="D237" s="46" t="s">
        <v>825</v>
      </c>
      <c r="E237" s="47" t="s">
        <v>638</v>
      </c>
      <c r="F237" s="47" t="s">
        <v>24</v>
      </c>
      <c r="G237" s="47" t="s">
        <v>639</v>
      </c>
      <c r="H237" s="48" t="s">
        <v>826</v>
      </c>
      <c r="I237" s="49" t="s">
        <v>681</v>
      </c>
      <c r="J237" s="50" t="s">
        <v>115</v>
      </c>
      <c r="K237" s="50" t="s">
        <v>827</v>
      </c>
      <c r="L237" s="32"/>
      <c r="M237" s="50"/>
      <c r="N237" s="50" t="s">
        <v>30</v>
      </c>
      <c r="O237" s="122">
        <v>1</v>
      </c>
      <c r="P237" s="123">
        <v>3</v>
      </c>
      <c r="Q237" s="108">
        <f>IF($P237=$Q$4,$L237*$O237,0)</f>
        <v>0</v>
      </c>
      <c r="R237" s="108">
        <f>IF($P237=R$4,$L237*$O237,0)</f>
        <v>0</v>
      </c>
      <c r="S237" s="108">
        <f>IF($P237=S$4,$L237*$O237,0)</f>
        <v>0</v>
      </c>
      <c r="T237" s="124" t="str">
        <f>IF((L237&gt;0)*AND(L238&gt;0),"BŁĄD - Wprowadzono dwie wartości",IF((L237=0)*AND(L238=0),"Wprowadź kwotę dla oferowanego materiału",IF((L238&lt;&gt;0)*AND(K238=0),"Uzupełnij pola SYMBOL/PRODUCENT dla zamiennika",IF((L238=0)*AND(K238&lt;&gt;0),"cena dla niewłaściwego PRODUCENTA",IF((K238&lt;&gt;0)*AND(L238&lt;&gt;0)*AND(J238=0),"Uzupełnij pole PRODUCENT dla zamiennika","OK")))))</f>
        <v>Wprowadź kwotę dla oferowanego materiału</v>
      </c>
      <c r="U237" s="124"/>
      <c r="GP237" s="52"/>
      <c r="GQ237" s="52"/>
      <c r="GR237" s="52"/>
      <c r="GS237" s="52"/>
      <c r="GT237" s="52"/>
      <c r="GU237" s="52"/>
      <c r="GV237" s="52"/>
      <c r="GW237" s="52"/>
      <c r="GX237" s="52"/>
    </row>
    <row r="238" spans="1:206" s="51" customFormat="1" ht="15" customHeight="1">
      <c r="A238" s="24">
        <v>234</v>
      </c>
      <c r="B238" s="46" t="s">
        <v>828</v>
      </c>
      <c r="C238" s="46" t="s">
        <v>829</v>
      </c>
      <c r="D238" s="46" t="s">
        <v>825</v>
      </c>
      <c r="E238" s="47" t="s">
        <v>638</v>
      </c>
      <c r="F238" s="47" t="s">
        <v>24</v>
      </c>
      <c r="G238" s="47" t="s">
        <v>639</v>
      </c>
      <c r="H238" s="48" t="s">
        <v>826</v>
      </c>
      <c r="I238" s="49" t="s">
        <v>681</v>
      </c>
      <c r="J238" s="50"/>
      <c r="K238" s="50"/>
      <c r="L238" s="32"/>
      <c r="M238" s="50"/>
      <c r="N238" s="50" t="s">
        <v>33</v>
      </c>
      <c r="O238" s="122"/>
      <c r="P238" s="123"/>
      <c r="Q238" s="108">
        <f>IF($P237=$Q$4,$L238*$O237,0)</f>
        <v>0</v>
      </c>
      <c r="R238" s="108">
        <f>IF($P237=R$4,$L238*$O237,0)</f>
        <v>0</v>
      </c>
      <c r="S238" s="108">
        <f>IF($P237=S$4,$L238*$O237,0)</f>
        <v>0</v>
      </c>
      <c r="T238" s="124"/>
      <c r="U238" s="124"/>
      <c r="GP238" s="52"/>
      <c r="GQ238" s="52"/>
      <c r="GR238" s="52"/>
      <c r="GS238" s="52"/>
      <c r="GT238" s="52"/>
      <c r="GU238" s="52"/>
      <c r="GV238" s="52"/>
      <c r="GW238" s="52"/>
      <c r="GX238" s="52"/>
    </row>
    <row r="239" spans="1:206" s="51" customFormat="1" ht="15" customHeight="1">
      <c r="A239" s="24">
        <v>235</v>
      </c>
      <c r="B239" s="46" t="s">
        <v>830</v>
      </c>
      <c r="C239" s="46" t="s">
        <v>831</v>
      </c>
      <c r="D239" s="46" t="s">
        <v>832</v>
      </c>
      <c r="E239" s="47" t="s">
        <v>638</v>
      </c>
      <c r="F239" s="47" t="s">
        <v>24</v>
      </c>
      <c r="G239" s="47" t="s">
        <v>639</v>
      </c>
      <c r="H239" s="48" t="s">
        <v>833</v>
      </c>
      <c r="I239" s="49" t="s">
        <v>708</v>
      </c>
      <c r="J239" s="50" t="s">
        <v>115</v>
      </c>
      <c r="K239" s="50" t="s">
        <v>834</v>
      </c>
      <c r="L239" s="32"/>
      <c r="M239" s="50"/>
      <c r="N239" s="50" t="s">
        <v>30</v>
      </c>
      <c r="O239" s="122">
        <v>1</v>
      </c>
      <c r="P239" s="123">
        <v>3</v>
      </c>
      <c r="Q239" s="108">
        <f>IF($P239=$Q$4,$L239*$O239,0)</f>
        <v>0</v>
      </c>
      <c r="R239" s="108">
        <f>IF($P239=R$4,$L239*$O239,0)</f>
        <v>0</v>
      </c>
      <c r="S239" s="108">
        <f>IF($P239=S$4,$L239*$O239,0)</f>
        <v>0</v>
      </c>
      <c r="T239" s="124" t="str">
        <f>IF((L239&gt;0)*AND(L240&gt;0),"BŁĄD - Wprowadzono dwie wartości",IF((L239=0)*AND(L240=0),"Wprowadź kwotę dla oferowanego materiału",IF((L240&lt;&gt;0)*AND(K240=0),"Uzupełnij pola SYMBOL/PRODUCENT dla zamiennika",IF((L240=0)*AND(K240&lt;&gt;0),"cena dla niewłaściwego PRODUCENTA",IF((K240&lt;&gt;0)*AND(L240&lt;&gt;0)*AND(J240=0),"Uzupełnij pole PRODUCENT dla zamiennika","OK")))))</f>
        <v>Wprowadź kwotę dla oferowanego materiału</v>
      </c>
      <c r="U239" s="124"/>
      <c r="GP239" s="52"/>
      <c r="GQ239" s="52"/>
      <c r="GR239" s="52"/>
      <c r="GS239" s="52"/>
      <c r="GT239" s="52"/>
      <c r="GU239" s="52"/>
      <c r="GV239" s="52"/>
      <c r="GW239" s="52"/>
      <c r="GX239" s="52"/>
    </row>
    <row r="240" spans="1:256" ht="15" customHeight="1">
      <c r="A240" s="24">
        <v>236</v>
      </c>
      <c r="B240" s="46" t="s">
        <v>835</v>
      </c>
      <c r="C240" s="46" t="s">
        <v>836</v>
      </c>
      <c r="D240" s="46" t="s">
        <v>836</v>
      </c>
      <c r="E240" s="47" t="s">
        <v>638</v>
      </c>
      <c r="F240" s="47" t="s">
        <v>24</v>
      </c>
      <c r="G240" s="47" t="s">
        <v>639</v>
      </c>
      <c r="H240" s="48" t="s">
        <v>833</v>
      </c>
      <c r="I240" s="49" t="s">
        <v>708</v>
      </c>
      <c r="J240" s="50"/>
      <c r="K240" s="50"/>
      <c r="L240" s="32"/>
      <c r="M240" s="50"/>
      <c r="N240" s="50" t="s">
        <v>33</v>
      </c>
      <c r="O240" s="122"/>
      <c r="P240" s="123"/>
      <c r="Q240" s="108">
        <f>IF($P239=$Q$4,$L240*$O239,0)</f>
        <v>0</v>
      </c>
      <c r="R240" s="108">
        <f>IF($P239=R$4,$L240*$O239,0)</f>
        <v>0</v>
      </c>
      <c r="S240" s="108">
        <f>IF($P239=S$4,$L240*$O239,0)</f>
        <v>0</v>
      </c>
      <c r="T240" s="124"/>
      <c r="U240" s="124"/>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s="52"/>
      <c r="GQ240" s="52"/>
      <c r="GR240" s="52"/>
      <c r="GS240" s="52"/>
      <c r="GT240" s="52"/>
      <c r="GU240" s="52"/>
      <c r="GV240" s="52"/>
      <c r="GW240" s="52"/>
      <c r="GX240" s="52"/>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5" customHeight="1">
      <c r="A241" s="24">
        <v>237</v>
      </c>
      <c r="B241" s="25" t="s">
        <v>837</v>
      </c>
      <c r="C241" s="25" t="s">
        <v>838</v>
      </c>
      <c r="D241" s="26" t="s">
        <v>839</v>
      </c>
      <c r="E241" s="27" t="s">
        <v>638</v>
      </c>
      <c r="F241" s="35" t="s">
        <v>24</v>
      </c>
      <c r="G241" s="27" t="s">
        <v>639</v>
      </c>
      <c r="H241" s="29" t="s">
        <v>840</v>
      </c>
      <c r="I241" s="30" t="s">
        <v>641</v>
      </c>
      <c r="J241" s="31" t="s">
        <v>115</v>
      </c>
      <c r="K241" s="31" t="s">
        <v>841</v>
      </c>
      <c r="L241" s="32"/>
      <c r="M241" s="31"/>
      <c r="N241" s="34" t="s">
        <v>30</v>
      </c>
      <c r="O241" s="122">
        <v>1</v>
      </c>
      <c r="P241" s="123">
        <v>3</v>
      </c>
      <c r="Q241" s="108">
        <f>IF($P241=$Q$4,$L241*$O241,0)</f>
        <v>0</v>
      </c>
      <c r="R241" s="108">
        <f>IF($P241=R$4,$L241*$O241,0)</f>
        <v>0</v>
      </c>
      <c r="S241" s="108">
        <f>IF($P241=S$4,$L241*$O241,0)</f>
        <v>0</v>
      </c>
      <c r="T241" s="124" t="str">
        <f>IF((L241&gt;0)*AND(L242&gt;0),"BŁĄD - Wprowadzono dwie wartości",IF((L241=0)*AND(L242=0),"Wprowadź kwotę dla oferowanego materiału",IF((L242&lt;&gt;0)*AND(K242=0),"Uzupełnij pola SYMBOL/PRODUCENT dla zamiennika",IF((L242=0)*AND(K242&lt;&gt;0),"cena dla niewłaściwego PRODUCENTA",IF((K242&lt;&gt;0)*AND(L242&lt;&gt;0)*AND(J242=0),"Uzupełnij pole PRODUCENT dla zamiennika","OK")))))</f>
        <v>Wprowadź kwotę dla oferowanego materiału</v>
      </c>
      <c r="U241" s="124"/>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5" customHeight="1">
      <c r="A242" s="24">
        <v>238</v>
      </c>
      <c r="B242" s="25" t="s">
        <v>842</v>
      </c>
      <c r="C242" s="25" t="s">
        <v>843</v>
      </c>
      <c r="D242" s="26" t="s">
        <v>839</v>
      </c>
      <c r="E242" s="27" t="s">
        <v>638</v>
      </c>
      <c r="F242" s="35" t="s">
        <v>24</v>
      </c>
      <c r="G242" s="27" t="s">
        <v>639</v>
      </c>
      <c r="H242" s="29" t="s">
        <v>840</v>
      </c>
      <c r="I242" s="30" t="s">
        <v>641</v>
      </c>
      <c r="J242" s="31"/>
      <c r="K242" s="31"/>
      <c r="L242" s="32"/>
      <c r="M242" s="31"/>
      <c r="N242" s="34" t="s">
        <v>33</v>
      </c>
      <c r="O242" s="122"/>
      <c r="P242" s="123"/>
      <c r="Q242" s="108">
        <f>IF($P241=$Q$4,$L242*$O241,0)</f>
        <v>0</v>
      </c>
      <c r="R242" s="108">
        <f>IF($P241=R$4,$L242*$O241,0)</f>
        <v>0</v>
      </c>
      <c r="S242" s="108">
        <f>IF($P241=S$4,$L242*$O241,0)</f>
        <v>0</v>
      </c>
      <c r="T242" s="124"/>
      <c r="U242" s="124"/>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5" customHeight="1">
      <c r="A243" s="24">
        <v>239</v>
      </c>
      <c r="B243" s="25" t="s">
        <v>844</v>
      </c>
      <c r="C243" s="25" t="s">
        <v>845</v>
      </c>
      <c r="D243" s="26" t="s">
        <v>846</v>
      </c>
      <c r="E243" s="27" t="s">
        <v>638</v>
      </c>
      <c r="F243" s="35" t="s">
        <v>159</v>
      </c>
      <c r="G243" s="27" t="s">
        <v>639</v>
      </c>
      <c r="H243" s="29" t="s">
        <v>840</v>
      </c>
      <c r="I243" s="30" t="s">
        <v>648</v>
      </c>
      <c r="J243" s="31" t="s">
        <v>115</v>
      </c>
      <c r="K243" s="31" t="s">
        <v>847</v>
      </c>
      <c r="L243" s="32"/>
      <c r="M243" s="31"/>
      <c r="N243" s="34" t="s">
        <v>30</v>
      </c>
      <c r="O243" s="122">
        <v>3</v>
      </c>
      <c r="P243" s="123">
        <v>3</v>
      </c>
      <c r="Q243" s="108">
        <f>IF($P243=$Q$4,$L243*$O243,0)</f>
        <v>0</v>
      </c>
      <c r="R243" s="108">
        <f>IF($P243=R$4,$L243*$O243,0)</f>
        <v>0</v>
      </c>
      <c r="S243" s="108">
        <f>IF($P243=S$4,$L243*$O243,0)</f>
        <v>0</v>
      </c>
      <c r="T243" s="124" t="str">
        <f>IF((L243&gt;0)*AND(L244&gt;0),"BŁĄD - Wprowadzono dwie wartości",IF((L243=0)*AND(L244=0),"Wprowadź kwotę dla oferowanego materiału",IF((L244&lt;&gt;0)*AND(K244=0),"Uzupełnij pola SYMBOL/PRODUCENT dla zamiennika",IF((L244=0)*AND(K244&lt;&gt;0),"cena dla niewłaściwego PRODUCENTA",IF((K244&lt;&gt;0)*AND(L244&lt;&gt;0)*AND(J244=0),"Uzupełnij pole PRODUCENT dla zamiennika","OK")))))</f>
        <v>Wprowadź kwotę dla oferowanego materiału</v>
      </c>
      <c r="U243" s="124"/>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5" customHeight="1">
      <c r="A244" s="24">
        <v>240</v>
      </c>
      <c r="B244" s="25" t="s">
        <v>848</v>
      </c>
      <c r="C244" s="25" t="s">
        <v>849</v>
      </c>
      <c r="D244" s="26" t="s">
        <v>846</v>
      </c>
      <c r="E244" s="27" t="s">
        <v>638</v>
      </c>
      <c r="F244" s="35" t="s">
        <v>159</v>
      </c>
      <c r="G244" s="27" t="s">
        <v>639</v>
      </c>
      <c r="H244" s="29" t="s">
        <v>840</v>
      </c>
      <c r="I244" s="30" t="s">
        <v>648</v>
      </c>
      <c r="J244" s="31"/>
      <c r="K244" s="31"/>
      <c r="L244" s="32"/>
      <c r="M244" s="31"/>
      <c r="N244" s="34" t="s">
        <v>33</v>
      </c>
      <c r="O244" s="122"/>
      <c r="P244" s="123"/>
      <c r="Q244" s="108">
        <f>IF($P243=$Q$4,$L244*$O243,0)</f>
        <v>0</v>
      </c>
      <c r="R244" s="108">
        <f>IF($P243=R$4,$L244*$O243,0)</f>
        <v>0</v>
      </c>
      <c r="S244" s="108">
        <f>IF($P243=S$4,$L244*$O243,0)</f>
        <v>0</v>
      </c>
      <c r="T244" s="124"/>
      <c r="U244" s="12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5" customHeight="1">
      <c r="A245" s="24">
        <v>241</v>
      </c>
      <c r="B245" s="25" t="s">
        <v>850</v>
      </c>
      <c r="C245" s="25" t="s">
        <v>851</v>
      </c>
      <c r="D245" s="26" t="s">
        <v>852</v>
      </c>
      <c r="E245" s="27" t="s">
        <v>638</v>
      </c>
      <c r="F245" s="35" t="s">
        <v>166</v>
      </c>
      <c r="G245" s="27" t="s">
        <v>639</v>
      </c>
      <c r="H245" s="29" t="s">
        <v>840</v>
      </c>
      <c r="I245" s="30" t="s">
        <v>648</v>
      </c>
      <c r="J245" s="31" t="s">
        <v>115</v>
      </c>
      <c r="K245" s="31" t="s">
        <v>853</v>
      </c>
      <c r="L245" s="32"/>
      <c r="M245" s="34"/>
      <c r="N245" s="53" t="s">
        <v>30</v>
      </c>
      <c r="O245" s="122">
        <v>2</v>
      </c>
      <c r="P245" s="123">
        <v>3</v>
      </c>
      <c r="Q245" s="108">
        <f>IF($P245=$Q$4,$L245*$O245,0)</f>
        <v>0</v>
      </c>
      <c r="R245" s="108">
        <f>IF($P245=R$4,$L245*$O245,0)</f>
        <v>0</v>
      </c>
      <c r="S245" s="108">
        <f>IF($P245=S$4,$L245*$O245,0)</f>
        <v>0</v>
      </c>
      <c r="T245" s="124" t="str">
        <f>IF((L245&gt;0)*AND(L246&gt;0),"BŁĄD - Wprowadzono dwie wartości",IF((L245=0)*AND(L246=0),"Wprowadź kwotę dla oferowanego materiału",IF((L246&lt;&gt;0)*AND(K246=0),"Uzupełnij pola SYMBOL/PRODUCENT dla zamiennika",IF((L246=0)*AND(K246&lt;&gt;0),"cena dla niewłaściwego PRODUCENTA",IF((K246&lt;&gt;0)*AND(L246&lt;&gt;0)*AND(J246=0),"Uzupełnij pole PRODUCENT dla zamiennika","OK")))))</f>
        <v>Wprowadź kwotę dla oferowanego materiału</v>
      </c>
      <c r="U245" s="124"/>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5" customHeight="1">
      <c r="A246" s="24">
        <v>242</v>
      </c>
      <c r="B246" s="25" t="s">
        <v>854</v>
      </c>
      <c r="C246" s="25" t="s">
        <v>855</v>
      </c>
      <c r="D246" s="26" t="s">
        <v>852</v>
      </c>
      <c r="E246" s="27" t="s">
        <v>638</v>
      </c>
      <c r="F246" s="35" t="s">
        <v>166</v>
      </c>
      <c r="G246" s="27" t="s">
        <v>639</v>
      </c>
      <c r="H246" s="29" t="s">
        <v>840</v>
      </c>
      <c r="I246" s="30" t="s">
        <v>648</v>
      </c>
      <c r="J246" s="31"/>
      <c r="K246" s="31"/>
      <c r="L246" s="32"/>
      <c r="M246" s="34"/>
      <c r="N246" s="53" t="s">
        <v>33</v>
      </c>
      <c r="O246" s="122"/>
      <c r="P246" s="123"/>
      <c r="Q246" s="108">
        <f>IF($P245=$Q$4,$L246*$O245,0)</f>
        <v>0</v>
      </c>
      <c r="R246" s="108">
        <f>IF($P245=R$4,$L246*$O245,0)</f>
        <v>0</v>
      </c>
      <c r="S246" s="108">
        <f>IF($P245=S$4,$L246*$O245,0)</f>
        <v>0</v>
      </c>
      <c r="T246" s="124"/>
      <c r="U246" s="124"/>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5" customHeight="1">
      <c r="A247" s="24">
        <v>243</v>
      </c>
      <c r="B247" s="25" t="s">
        <v>856</v>
      </c>
      <c r="C247" s="25" t="s">
        <v>857</v>
      </c>
      <c r="D247" s="26" t="s">
        <v>858</v>
      </c>
      <c r="E247" s="27" t="s">
        <v>638</v>
      </c>
      <c r="F247" s="35" t="s">
        <v>174</v>
      </c>
      <c r="G247" s="27" t="s">
        <v>639</v>
      </c>
      <c r="H247" s="29" t="s">
        <v>840</v>
      </c>
      <c r="I247" s="30" t="s">
        <v>648</v>
      </c>
      <c r="J247" s="31" t="s">
        <v>115</v>
      </c>
      <c r="K247" s="31" t="s">
        <v>859</v>
      </c>
      <c r="L247" s="32"/>
      <c r="M247" s="34"/>
      <c r="N247" s="53" t="s">
        <v>30</v>
      </c>
      <c r="O247" s="122">
        <v>1</v>
      </c>
      <c r="P247" s="123">
        <v>3</v>
      </c>
      <c r="Q247" s="108">
        <f>IF($P247=$Q$4,$L247*$O247,0)</f>
        <v>0</v>
      </c>
      <c r="R247" s="108">
        <f>IF($P247=R$4,$L247*$O247,0)</f>
        <v>0</v>
      </c>
      <c r="S247" s="108">
        <f>IF($P247=S$4,$L247*$O247,0)</f>
        <v>0</v>
      </c>
      <c r="T247" s="124" t="str">
        <f>IF((L247&gt;0)*AND(L248&gt;0),"BŁĄD - Wprowadzono dwie wartości",IF((L247=0)*AND(L248=0),"Wprowadź kwotę dla oferowanego materiału",IF((L248&lt;&gt;0)*AND(K248=0),"Uzupełnij pola SYMBOL/PRODUCENT dla zamiennika",IF((L248=0)*AND(K248&lt;&gt;0),"cena dla niewłaściwego PRODUCENTA",IF((K248&lt;&gt;0)*AND(L248&lt;&gt;0)*AND(J248=0),"Uzupełnij pole PRODUCENT dla zamiennika","OK")))))</f>
        <v>Wprowadź kwotę dla oferowanego materiału</v>
      </c>
      <c r="U247" s="124"/>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5" customHeight="1">
      <c r="A248" s="24">
        <v>244</v>
      </c>
      <c r="B248" s="25" t="s">
        <v>860</v>
      </c>
      <c r="C248" s="25" t="s">
        <v>861</v>
      </c>
      <c r="D248" s="26" t="s">
        <v>858</v>
      </c>
      <c r="E248" s="27" t="s">
        <v>638</v>
      </c>
      <c r="F248" s="35" t="s">
        <v>174</v>
      </c>
      <c r="G248" s="27" t="s">
        <v>639</v>
      </c>
      <c r="H248" s="29" t="s">
        <v>840</v>
      </c>
      <c r="I248" s="30" t="s">
        <v>648</v>
      </c>
      <c r="J248" s="31"/>
      <c r="K248" s="31"/>
      <c r="L248" s="32"/>
      <c r="M248" s="34"/>
      <c r="N248" s="53" t="s">
        <v>33</v>
      </c>
      <c r="O248" s="122"/>
      <c r="P248" s="123"/>
      <c r="Q248" s="108">
        <f>IF($P247=$Q$4,$L248*$O247,0)</f>
        <v>0</v>
      </c>
      <c r="R248" s="108">
        <f>IF($P247=R$4,$L248*$O247,0)</f>
        <v>0</v>
      </c>
      <c r="S248" s="108">
        <f>IF($P247=S$4,$L248*$O247,0)</f>
        <v>0</v>
      </c>
      <c r="T248" s="124"/>
      <c r="U248" s="124"/>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5" customHeight="1">
      <c r="A249" s="24">
        <v>245</v>
      </c>
      <c r="B249" s="25" t="s">
        <v>862</v>
      </c>
      <c r="C249" s="25" t="s">
        <v>863</v>
      </c>
      <c r="D249" s="26" t="s">
        <v>864</v>
      </c>
      <c r="E249" s="27" t="s">
        <v>638</v>
      </c>
      <c r="F249" s="35" t="s">
        <v>24</v>
      </c>
      <c r="G249" s="27" t="s">
        <v>639</v>
      </c>
      <c r="H249" s="29" t="s">
        <v>865</v>
      </c>
      <c r="I249" s="30" t="s">
        <v>463</v>
      </c>
      <c r="J249" s="31" t="s">
        <v>115</v>
      </c>
      <c r="K249" s="31" t="s">
        <v>866</v>
      </c>
      <c r="L249" s="32"/>
      <c r="M249" s="34"/>
      <c r="N249" s="53" t="s">
        <v>30</v>
      </c>
      <c r="O249" s="122">
        <v>3</v>
      </c>
      <c r="P249" s="123">
        <v>3</v>
      </c>
      <c r="Q249" s="108">
        <f>IF($P249=$Q$4,$L249*$O249,0)</f>
        <v>0</v>
      </c>
      <c r="R249" s="108">
        <f>IF($P249=R$4,$L249*$O249,0)</f>
        <v>0</v>
      </c>
      <c r="S249" s="108">
        <f>IF($P249=S$4,$L249*$O249,0)</f>
        <v>0</v>
      </c>
      <c r="T249" s="124" t="str">
        <f>IF((L249&gt;0)*AND(L250&gt;0),"BŁĄD - Wprowadzono dwie wartości",IF((L249=0)*AND(L250=0),"Wprowadź kwotę dla oferowanego materiału",IF((L250&lt;&gt;0)*AND(K250=0),"Uzupełnij pola SYMBOL/PRODUCENT dla zamiennika",IF((L250=0)*AND(K250&lt;&gt;0),"cena dla niewłaściwego PRODUCENTA",IF((K250&lt;&gt;0)*AND(L250&lt;&gt;0)*AND(J250=0),"Uzupełnij pole PRODUCENT dla zamiennika","OK")))))</f>
        <v>Wprowadź kwotę dla oferowanego materiału</v>
      </c>
      <c r="U249" s="124"/>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5" customHeight="1">
      <c r="A250" s="24">
        <v>246</v>
      </c>
      <c r="B250" s="25" t="s">
        <v>867</v>
      </c>
      <c r="C250" s="25" t="s">
        <v>868</v>
      </c>
      <c r="D250" s="26" t="s">
        <v>864</v>
      </c>
      <c r="E250" s="27" t="s">
        <v>638</v>
      </c>
      <c r="F250" s="35" t="s">
        <v>24</v>
      </c>
      <c r="G250" s="27" t="s">
        <v>639</v>
      </c>
      <c r="H250" s="29" t="s">
        <v>865</v>
      </c>
      <c r="I250" s="30" t="s">
        <v>463</v>
      </c>
      <c r="J250" s="31"/>
      <c r="K250" s="31"/>
      <c r="L250" s="32"/>
      <c r="M250" s="31"/>
      <c r="N250" s="34" t="s">
        <v>33</v>
      </c>
      <c r="O250" s="122"/>
      <c r="P250" s="123"/>
      <c r="Q250" s="108">
        <f>IF($P249=$Q$4,$L250*$O249,0)</f>
        <v>0</v>
      </c>
      <c r="R250" s="108">
        <f>IF($P249=R$4,$L250*$O249,0)</f>
        <v>0</v>
      </c>
      <c r="S250" s="108">
        <f>IF($P249=S$4,$L250*$O249,0)</f>
        <v>0</v>
      </c>
      <c r="T250" s="124"/>
      <c r="U250" s="124"/>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1" s="63" customFormat="1" ht="15" customHeight="1">
      <c r="A251" s="24">
        <v>247</v>
      </c>
      <c r="B251" s="54" t="s">
        <v>869</v>
      </c>
      <c r="C251" s="55" t="s">
        <v>870</v>
      </c>
      <c r="D251" s="55" t="s">
        <v>871</v>
      </c>
      <c r="E251" s="56" t="s">
        <v>638</v>
      </c>
      <c r="F251" s="57" t="s">
        <v>24</v>
      </c>
      <c r="G251" s="56" t="s">
        <v>639</v>
      </c>
      <c r="H251" s="58" t="s">
        <v>872</v>
      </c>
      <c r="I251" s="59" t="s">
        <v>873</v>
      </c>
      <c r="J251" s="60" t="s">
        <v>115</v>
      </c>
      <c r="K251" s="60" t="s">
        <v>874</v>
      </c>
      <c r="L251" s="32"/>
      <c r="M251" s="61"/>
      <c r="N251" s="62" t="s">
        <v>30</v>
      </c>
      <c r="O251" s="122">
        <v>2</v>
      </c>
      <c r="P251" s="123">
        <v>3</v>
      </c>
      <c r="Q251" s="108">
        <f>IF($P251=$Q$4,$L251*$O251,0)</f>
        <v>0</v>
      </c>
      <c r="R251" s="108">
        <f>IF($P251=R$4,$L251*$O251,0)</f>
        <v>0</v>
      </c>
      <c r="S251" s="108">
        <f>IF($P251=S$4,$L251*$O251,0)</f>
        <v>0</v>
      </c>
      <c r="T251" s="124" t="str">
        <f>IF((L251&gt;0)*AND(L252&gt;0),"BŁĄD - Wprowadzono dwie wartości",IF((L251=0)*AND(L252=0),"Wprowadź kwotę dla oferowanego materiału",IF((L252&lt;&gt;0)*AND(K252=0),"Uzupełnij pola SYMBOL/PRODUCENT dla zamiennika",IF((L252=0)*AND(K252&lt;&gt;0),"cena dla niewłaściwego PRODUCENTA",IF((K252&lt;&gt;0)*AND(L252&lt;&gt;0)*AND(J252=0),"Uzupełnij pole PRODUCENT dla zamiennika","OK")))))</f>
        <v>Wprowadź kwotę dla oferowanego materiału</v>
      </c>
      <c r="U251" s="124"/>
    </row>
    <row r="252" spans="1:256" ht="15" customHeight="1">
      <c r="A252" s="24">
        <v>248</v>
      </c>
      <c r="B252" s="25" t="s">
        <v>875</v>
      </c>
      <c r="C252" s="25" t="s">
        <v>876</v>
      </c>
      <c r="D252" s="25" t="s">
        <v>871</v>
      </c>
      <c r="E252" s="27" t="s">
        <v>638</v>
      </c>
      <c r="F252" s="35" t="s">
        <v>24</v>
      </c>
      <c r="G252" s="27" t="s">
        <v>639</v>
      </c>
      <c r="H252" s="29" t="s">
        <v>872</v>
      </c>
      <c r="I252" s="30" t="s">
        <v>873</v>
      </c>
      <c r="J252" s="31"/>
      <c r="K252" s="31"/>
      <c r="L252" s="32"/>
      <c r="M252" s="34"/>
      <c r="N252" s="53" t="s">
        <v>33</v>
      </c>
      <c r="O252" s="122"/>
      <c r="P252" s="123"/>
      <c r="Q252" s="108">
        <f>IF($P251=$Q$4,$L252*$O251,0)</f>
        <v>0</v>
      </c>
      <c r="R252" s="108">
        <f>IF($P251=R$4,$L252*$O251,0)</f>
        <v>0</v>
      </c>
      <c r="S252" s="108">
        <f>IF($P251=S$4,$L252*$O251,0)</f>
        <v>0</v>
      </c>
      <c r="T252" s="124"/>
      <c r="U252" s="124"/>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1" s="63" customFormat="1" ht="15" customHeight="1">
      <c r="A253" s="24">
        <v>249</v>
      </c>
      <c r="B253" s="54" t="s">
        <v>877</v>
      </c>
      <c r="C253" s="55" t="s">
        <v>878</v>
      </c>
      <c r="D253" s="55" t="s">
        <v>879</v>
      </c>
      <c r="E253" s="56" t="s">
        <v>638</v>
      </c>
      <c r="F253" s="57" t="s">
        <v>24</v>
      </c>
      <c r="G253" s="56" t="s">
        <v>639</v>
      </c>
      <c r="H253" s="58" t="s">
        <v>880</v>
      </c>
      <c r="I253" s="59" t="s">
        <v>708</v>
      </c>
      <c r="J253" s="60" t="s">
        <v>115</v>
      </c>
      <c r="K253" s="60" t="s">
        <v>874</v>
      </c>
      <c r="L253" s="32"/>
      <c r="M253" s="61"/>
      <c r="N253" s="62" t="s">
        <v>30</v>
      </c>
      <c r="O253" s="122">
        <v>2</v>
      </c>
      <c r="P253" s="123">
        <v>3</v>
      </c>
      <c r="Q253" s="108">
        <f>IF($P253=$Q$4,$L253*$O253,0)</f>
        <v>0</v>
      </c>
      <c r="R253" s="108">
        <f>IF($P253=R$4,$L253*$O253,0)</f>
        <v>0</v>
      </c>
      <c r="S253" s="108">
        <f>IF($P253=S$4,$L253*$O253,0)</f>
        <v>0</v>
      </c>
      <c r="T253" s="124" t="str">
        <f>IF((L253&gt;0)*AND(L254&gt;0),"BŁĄD - Wprowadzono dwie wartości",IF((L253=0)*AND(L254=0),"Wprowadź kwotę dla oferowanego materiału",IF((L254&lt;&gt;0)*AND(K254=0),"Uzupełnij pola SYMBOL/PRODUCENT dla zamiennika",IF((L254=0)*AND(K254&lt;&gt;0),"cena dla niewłaściwego PRODUCENTA",IF((K254&lt;&gt;0)*AND(L254&lt;&gt;0)*AND(J254=0),"Uzupełnij pole PRODUCENT dla zamiennika","OK")))))</f>
        <v>Wprowadź kwotę dla oferowanego materiału</v>
      </c>
      <c r="U253" s="124"/>
    </row>
    <row r="254" spans="1:256" ht="15" customHeight="1">
      <c r="A254" s="24">
        <v>250</v>
      </c>
      <c r="B254" s="25" t="s">
        <v>881</v>
      </c>
      <c r="C254" s="25" t="s">
        <v>882</v>
      </c>
      <c r="D254" s="25" t="s">
        <v>879</v>
      </c>
      <c r="E254" s="27" t="s">
        <v>638</v>
      </c>
      <c r="F254" s="35" t="s">
        <v>24</v>
      </c>
      <c r="G254" s="27" t="s">
        <v>639</v>
      </c>
      <c r="H254" s="29" t="s">
        <v>880</v>
      </c>
      <c r="I254" s="30" t="s">
        <v>708</v>
      </c>
      <c r="J254" s="31"/>
      <c r="K254" s="31"/>
      <c r="L254" s="32"/>
      <c r="M254" s="34"/>
      <c r="N254" s="53" t="s">
        <v>33</v>
      </c>
      <c r="O254" s="122"/>
      <c r="P254" s="123"/>
      <c r="Q254" s="108">
        <f>IF($P253=$Q$4,$L254*$O253,0)</f>
        <v>0</v>
      </c>
      <c r="R254" s="108">
        <f>IF($P253=R$4,$L254*$O253,0)</f>
        <v>0</v>
      </c>
      <c r="S254" s="108">
        <f>IF($P253=S$4,$L254*$O253,0)</f>
        <v>0</v>
      </c>
      <c r="T254" s="124"/>
      <c r="U254" s="12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5" customHeight="1">
      <c r="A255" s="24">
        <v>251</v>
      </c>
      <c r="B255" s="26" t="s">
        <v>883</v>
      </c>
      <c r="C255" s="25" t="s">
        <v>884</v>
      </c>
      <c r="D255" s="25" t="s">
        <v>885</v>
      </c>
      <c r="E255" s="27" t="s">
        <v>638</v>
      </c>
      <c r="F255" s="35" t="s">
        <v>24</v>
      </c>
      <c r="G255" s="27" t="s">
        <v>639</v>
      </c>
      <c r="H255" s="29" t="s">
        <v>886</v>
      </c>
      <c r="I255" s="30" t="s">
        <v>806</v>
      </c>
      <c r="J255" s="31" t="s">
        <v>115</v>
      </c>
      <c r="K255" s="31" t="s">
        <v>887</v>
      </c>
      <c r="L255" s="32"/>
      <c r="M255" s="31"/>
      <c r="N255" s="34" t="s">
        <v>30</v>
      </c>
      <c r="O255" s="122">
        <v>1</v>
      </c>
      <c r="P255" s="123">
        <v>3</v>
      </c>
      <c r="Q255" s="108">
        <f>IF($P255=$Q$4,$L255*$O255,0)</f>
        <v>0</v>
      </c>
      <c r="R255" s="108">
        <f>IF($P255=R$4,$L255*$O255,0)</f>
        <v>0</v>
      </c>
      <c r="S255" s="108">
        <f>IF($P255=S$4,$L255*$O255,0)</f>
        <v>0</v>
      </c>
      <c r="T255" s="124" t="str">
        <f>IF((L255&gt;0)*AND(L256&gt;0),"BŁĄD - Wprowadzono dwie wartości",IF((L255=0)*AND(L256=0),"Wprowadź kwotę dla oferowanego materiału",IF((L256&lt;&gt;0)*AND(K256=0),"Uzupełnij pola SYMBOL/PRODUCENT dla zamiennika",IF((L256=0)*AND(K256&lt;&gt;0),"cena dla niewłaściwego PRODUCENTA",IF((K256&lt;&gt;0)*AND(L256&lt;&gt;0)*AND(J256=0),"Uzupełnij pole PRODUCENT dla zamiennika","OK")))))</f>
        <v>Wprowadź kwotę dla oferowanego materiału</v>
      </c>
      <c r="U255" s="124"/>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5" customHeight="1">
      <c r="A256" s="24">
        <v>252</v>
      </c>
      <c r="B256" s="25" t="s">
        <v>888</v>
      </c>
      <c r="C256" s="25" t="s">
        <v>889</v>
      </c>
      <c r="D256" s="25" t="s">
        <v>885</v>
      </c>
      <c r="E256" s="27" t="s">
        <v>638</v>
      </c>
      <c r="F256" s="35" t="s">
        <v>24</v>
      </c>
      <c r="G256" s="27" t="s">
        <v>639</v>
      </c>
      <c r="H256" s="29" t="s">
        <v>886</v>
      </c>
      <c r="I256" s="30" t="s">
        <v>806</v>
      </c>
      <c r="J256" s="31"/>
      <c r="K256" s="31"/>
      <c r="L256" s="32"/>
      <c r="M256" s="31"/>
      <c r="N256" s="34" t="s">
        <v>33</v>
      </c>
      <c r="O256" s="122"/>
      <c r="P256" s="123"/>
      <c r="Q256" s="108">
        <f>IF($P255=$Q$4,$L256*$O255,0)</f>
        <v>0</v>
      </c>
      <c r="R256" s="108">
        <f>IF($P255=R$4,$L256*$O255,0)</f>
        <v>0</v>
      </c>
      <c r="S256" s="108">
        <f>IF($P255=S$4,$L256*$O255,0)</f>
        <v>0</v>
      </c>
      <c r="T256" s="124"/>
      <c r="U256" s="124"/>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5" customHeight="1">
      <c r="A257" s="24">
        <v>253</v>
      </c>
      <c r="B257" s="25" t="s">
        <v>890</v>
      </c>
      <c r="C257" s="25" t="s">
        <v>891</v>
      </c>
      <c r="D257" s="25" t="s">
        <v>892</v>
      </c>
      <c r="E257" s="27" t="s">
        <v>638</v>
      </c>
      <c r="F257" s="35" t="s">
        <v>24</v>
      </c>
      <c r="G257" s="27" t="s">
        <v>639</v>
      </c>
      <c r="H257" s="29" t="s">
        <v>893</v>
      </c>
      <c r="I257" s="30" t="s">
        <v>753</v>
      </c>
      <c r="J257" s="31" t="s">
        <v>115</v>
      </c>
      <c r="K257" s="31" t="s">
        <v>894</v>
      </c>
      <c r="L257" s="32"/>
      <c r="M257" s="31"/>
      <c r="N257" s="34" t="s">
        <v>30</v>
      </c>
      <c r="O257" s="122">
        <v>1</v>
      </c>
      <c r="P257" s="123">
        <v>3</v>
      </c>
      <c r="Q257" s="108">
        <f>IF($P257=$Q$4,$L257*$O257,0)</f>
        <v>0</v>
      </c>
      <c r="R257" s="108">
        <f>IF($P257=R$4,$L257*$O257,0)</f>
        <v>0</v>
      </c>
      <c r="S257" s="108">
        <f>IF($P257=S$4,$L257*$O257,0)</f>
        <v>0</v>
      </c>
      <c r="T257" s="124" t="str">
        <f>IF((L257&gt;0)*AND(L258&gt;0),"BŁĄD - Wprowadzono dwie wartości",IF((L257=0)*AND(L258=0),"Wprowadź kwotę dla oferowanego materiału",IF((L258&lt;&gt;0)*AND(K258=0),"Uzupełnij pola SYMBOL/PRODUCENT dla zamiennika",IF((L258=0)*AND(K258&lt;&gt;0),"cena dla niewłaściwego PRODUCENTA",IF((K258&lt;&gt;0)*AND(L258&lt;&gt;0)*AND(J258=0),"Uzupełnij pole PRODUCENT dla zamiennika","OK")))))</f>
        <v>Wprowadź kwotę dla oferowanego materiału</v>
      </c>
      <c r="U257" s="124"/>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5" customHeight="1">
      <c r="A258" s="24">
        <v>254</v>
      </c>
      <c r="B258" s="25" t="s">
        <v>895</v>
      </c>
      <c r="C258" s="25" t="s">
        <v>896</v>
      </c>
      <c r="D258" s="25" t="s">
        <v>892</v>
      </c>
      <c r="E258" s="27" t="s">
        <v>638</v>
      </c>
      <c r="F258" s="35" t="s">
        <v>24</v>
      </c>
      <c r="G258" s="27" t="s">
        <v>639</v>
      </c>
      <c r="H258" s="29" t="s">
        <v>893</v>
      </c>
      <c r="I258" s="30" t="s">
        <v>753</v>
      </c>
      <c r="J258" s="31"/>
      <c r="K258" s="31"/>
      <c r="L258" s="32"/>
      <c r="M258" s="31"/>
      <c r="N258" s="34" t="s">
        <v>33</v>
      </c>
      <c r="O258" s="122"/>
      <c r="P258" s="123"/>
      <c r="Q258" s="108">
        <f>IF($P257=$Q$4,$L258*$O257,0)</f>
        <v>0</v>
      </c>
      <c r="R258" s="108">
        <f>IF($P257=R$4,$L258*$O257,0)</f>
        <v>0</v>
      </c>
      <c r="S258" s="108">
        <f>IF($P257=S$4,$L258*$O257,0)</f>
        <v>0</v>
      </c>
      <c r="T258" s="124"/>
      <c r="U258" s="124"/>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5" customHeight="1">
      <c r="A259" s="24">
        <v>255</v>
      </c>
      <c r="B259" s="25" t="s">
        <v>897</v>
      </c>
      <c r="C259" s="25" t="s">
        <v>898</v>
      </c>
      <c r="D259" s="25" t="s">
        <v>899</v>
      </c>
      <c r="E259" s="27" t="s">
        <v>638</v>
      </c>
      <c r="F259" s="35" t="s">
        <v>24</v>
      </c>
      <c r="G259" s="27" t="s">
        <v>639</v>
      </c>
      <c r="H259" s="29" t="s">
        <v>900</v>
      </c>
      <c r="I259" s="30" t="s">
        <v>901</v>
      </c>
      <c r="J259" s="31" t="s">
        <v>115</v>
      </c>
      <c r="K259" s="31" t="s">
        <v>902</v>
      </c>
      <c r="L259" s="32"/>
      <c r="M259" s="31"/>
      <c r="N259" s="34" t="s">
        <v>30</v>
      </c>
      <c r="O259" s="122">
        <v>1</v>
      </c>
      <c r="P259" s="123">
        <v>3</v>
      </c>
      <c r="Q259" s="108">
        <f>IF($P259=$Q$4,$L259*$O259,0)</f>
        <v>0</v>
      </c>
      <c r="R259" s="108">
        <f>IF($P259=R$4,$L259*$O259,0)</f>
        <v>0</v>
      </c>
      <c r="S259" s="108">
        <f>IF($P259=S$4,$L259*$O259,0)</f>
        <v>0</v>
      </c>
      <c r="T259" s="124" t="str">
        <f>IF((L259&gt;0)*AND(L260&gt;0),"BŁĄD - Wprowadzono dwie wartości",IF((L259=0)*AND(L260=0),"Wprowadź kwotę dla oferowanego materiału",IF((L260&lt;&gt;0)*AND(K260=0),"Uzupełnij pola SYMBOL/PRODUCENT dla zamiennika",IF((L260=0)*AND(K260&lt;&gt;0),"cena dla niewłaściwego PRODUCENTA",IF((K260&lt;&gt;0)*AND(L260&lt;&gt;0)*AND(J260=0),"Uzupełnij pole PRODUCENT dla zamiennika","OK")))))</f>
        <v>Wprowadź kwotę dla oferowanego materiału</v>
      </c>
      <c r="U259" s="124"/>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5" customHeight="1">
      <c r="A260" s="24">
        <v>256</v>
      </c>
      <c r="B260" s="26" t="s">
        <v>903</v>
      </c>
      <c r="C260" s="25" t="s">
        <v>904</v>
      </c>
      <c r="D260" s="25" t="s">
        <v>899</v>
      </c>
      <c r="E260" s="27" t="s">
        <v>638</v>
      </c>
      <c r="F260" s="35" t="s">
        <v>24</v>
      </c>
      <c r="G260" s="27" t="s">
        <v>639</v>
      </c>
      <c r="H260" s="29" t="s">
        <v>900</v>
      </c>
      <c r="I260" s="30" t="s">
        <v>901</v>
      </c>
      <c r="J260" s="31"/>
      <c r="K260" s="31"/>
      <c r="L260" s="32"/>
      <c r="M260" s="31"/>
      <c r="N260" s="34" t="s">
        <v>33</v>
      </c>
      <c r="O260" s="122"/>
      <c r="P260" s="123"/>
      <c r="Q260" s="108">
        <f>IF($P259=$Q$4,$L260*$O259,0)</f>
        <v>0</v>
      </c>
      <c r="R260" s="108">
        <f>IF($P259=R$4,$L260*$O259,0)</f>
        <v>0</v>
      </c>
      <c r="S260" s="108">
        <f>IF($P259=S$4,$L260*$O259,0)</f>
        <v>0</v>
      </c>
      <c r="T260" s="124"/>
      <c r="U260" s="124"/>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 customHeight="1">
      <c r="A261" s="24">
        <v>257</v>
      </c>
      <c r="B261" s="25" t="s">
        <v>905</v>
      </c>
      <c r="C261" s="25" t="s">
        <v>906</v>
      </c>
      <c r="D261" s="26" t="s">
        <v>907</v>
      </c>
      <c r="E261" s="27" t="s">
        <v>638</v>
      </c>
      <c r="F261" s="35" t="s">
        <v>24</v>
      </c>
      <c r="G261" s="27" t="s">
        <v>639</v>
      </c>
      <c r="H261" s="29" t="s">
        <v>908</v>
      </c>
      <c r="I261" s="30" t="s">
        <v>55</v>
      </c>
      <c r="J261" s="31" t="s">
        <v>115</v>
      </c>
      <c r="K261" s="31" t="s">
        <v>909</v>
      </c>
      <c r="L261" s="32"/>
      <c r="M261" s="31"/>
      <c r="N261" s="34" t="s">
        <v>30</v>
      </c>
      <c r="O261" s="122">
        <v>1</v>
      </c>
      <c r="P261" s="123">
        <v>3</v>
      </c>
      <c r="Q261" s="108">
        <f>IF($P261=$Q$4,$L261*$O261,0)</f>
        <v>0</v>
      </c>
      <c r="R261" s="108">
        <f>IF($P261=R$4,$L261*$O261,0)</f>
        <v>0</v>
      </c>
      <c r="S261" s="108">
        <f>IF($P261=S$4,$L261*$O261,0)</f>
        <v>0</v>
      </c>
      <c r="T261" s="124" t="str">
        <f>IF((L261&gt;0)*AND(L262&gt;0),"BŁĄD - Wprowadzono dwie wartości",IF((L261=0)*AND(L262=0),"Wprowadź kwotę dla oferowanego materiału",IF((L262&lt;&gt;0)*AND(K262=0),"Uzupełnij pola SYMBOL/PRODUCENT dla zamiennika",IF((L262=0)*AND(K262&lt;&gt;0),"cena dla niewłaściwego PRODUCENTA",IF((K262&lt;&gt;0)*AND(L262&lt;&gt;0)*AND(J262=0),"Uzupełnij pole PRODUCENT dla zamiennika","OK")))))</f>
        <v>Wprowadź kwotę dla oferowanego materiału</v>
      </c>
      <c r="U261" s="124"/>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5" customHeight="1">
      <c r="A262" s="24">
        <v>258</v>
      </c>
      <c r="B262" s="26" t="s">
        <v>910</v>
      </c>
      <c r="C262" s="25" t="s">
        <v>911</v>
      </c>
      <c r="D262" s="26" t="s">
        <v>907</v>
      </c>
      <c r="E262" s="27" t="s">
        <v>638</v>
      </c>
      <c r="F262" s="35" t="s">
        <v>24</v>
      </c>
      <c r="G262" s="27" t="s">
        <v>639</v>
      </c>
      <c r="H262" s="29" t="s">
        <v>908</v>
      </c>
      <c r="I262" s="30" t="s">
        <v>55</v>
      </c>
      <c r="J262" s="31"/>
      <c r="K262" s="31"/>
      <c r="L262" s="32"/>
      <c r="M262" s="31"/>
      <c r="N262" s="34" t="s">
        <v>33</v>
      </c>
      <c r="O262" s="122"/>
      <c r="P262" s="123"/>
      <c r="Q262" s="108">
        <f>IF($P261=$Q$4,$L262*$O261,0)</f>
        <v>0</v>
      </c>
      <c r="R262" s="108">
        <f>IF($P261=R$4,$L262*$O261,0)</f>
        <v>0</v>
      </c>
      <c r="S262" s="108">
        <f>IF($P261=S$4,$L262*$O261,0)</f>
        <v>0</v>
      </c>
      <c r="T262" s="124"/>
      <c r="U262" s="124"/>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0.25" customHeight="1">
      <c r="A263" s="24">
        <v>259</v>
      </c>
      <c r="B263" s="26" t="s">
        <v>912</v>
      </c>
      <c r="C263" s="25" t="s">
        <v>913</v>
      </c>
      <c r="D263" s="26" t="s">
        <v>914</v>
      </c>
      <c r="E263" s="27" t="s">
        <v>638</v>
      </c>
      <c r="F263" s="35" t="s">
        <v>24</v>
      </c>
      <c r="G263" s="27" t="s">
        <v>639</v>
      </c>
      <c r="H263" s="29" t="s">
        <v>122</v>
      </c>
      <c r="I263" s="30" t="s">
        <v>806</v>
      </c>
      <c r="J263" s="31" t="s">
        <v>115</v>
      </c>
      <c r="K263" s="31" t="s">
        <v>915</v>
      </c>
      <c r="L263" s="32"/>
      <c r="M263" s="31"/>
      <c r="N263" s="34" t="s">
        <v>30</v>
      </c>
      <c r="O263" s="122">
        <v>1</v>
      </c>
      <c r="P263" s="123">
        <v>3</v>
      </c>
      <c r="Q263" s="108">
        <f>IF($P263=$Q$4,$L263*$O263,0)</f>
        <v>0</v>
      </c>
      <c r="R263" s="108">
        <f>IF($P263=R$4,$L263*$O263,0)</f>
        <v>0</v>
      </c>
      <c r="S263" s="108">
        <f>IF($P263=S$4,$L263*$O263,0)</f>
        <v>0</v>
      </c>
      <c r="T263" s="124" t="str">
        <f>IF((L263&gt;0)*AND(L264&gt;0),"BŁĄD - Wprowadzono dwie wartości",IF((L263=0)*AND(L264=0),"Wprowadź kwotę dla oferowanego materiału",IF((L264&lt;&gt;0)*AND(K264=0),"Uzupełnij pola SYMBOL/PRODUCENT dla zamiennika",IF((L264=0)*AND(K264&lt;&gt;0),"cena dla niewłaściwego PRODUCENTA",IF((K264&lt;&gt;0)*AND(L264&lt;&gt;0)*AND(J264=0),"Uzupełnij pole PRODUCENT dla zamiennika","OK")))))</f>
        <v>Wprowadź kwotę dla oferowanego materiału</v>
      </c>
      <c r="U263" s="124"/>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0.25" customHeight="1">
      <c r="A264" s="24">
        <v>260</v>
      </c>
      <c r="B264" s="25" t="s">
        <v>916</v>
      </c>
      <c r="C264" s="25" t="s">
        <v>917</v>
      </c>
      <c r="D264" s="26" t="s">
        <v>914</v>
      </c>
      <c r="E264" s="27" t="s">
        <v>638</v>
      </c>
      <c r="F264" s="35" t="s">
        <v>24</v>
      </c>
      <c r="G264" s="27" t="s">
        <v>639</v>
      </c>
      <c r="H264" s="29" t="s">
        <v>122</v>
      </c>
      <c r="I264" s="30" t="s">
        <v>806</v>
      </c>
      <c r="J264" s="31"/>
      <c r="K264" s="31"/>
      <c r="L264" s="32"/>
      <c r="M264" s="31"/>
      <c r="N264" s="34" t="s">
        <v>33</v>
      </c>
      <c r="O264" s="122"/>
      <c r="P264" s="123"/>
      <c r="Q264" s="108">
        <f>IF($P263=$Q$4,$L264*$O263,0)</f>
        <v>0</v>
      </c>
      <c r="R264" s="108">
        <f>IF($P263=R$4,$L264*$O263,0)</f>
        <v>0</v>
      </c>
      <c r="S264" s="108">
        <f>IF($P263=S$4,$L264*$O263,0)</f>
        <v>0</v>
      </c>
      <c r="T264" s="124"/>
      <c r="U264" s="12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0.25" customHeight="1">
      <c r="A265" s="24">
        <v>261</v>
      </c>
      <c r="B265" s="26" t="s">
        <v>918</v>
      </c>
      <c r="C265" s="25" t="s">
        <v>919</v>
      </c>
      <c r="D265" s="26" t="s">
        <v>920</v>
      </c>
      <c r="E265" s="27" t="s">
        <v>638</v>
      </c>
      <c r="F265" s="35" t="s">
        <v>159</v>
      </c>
      <c r="G265" s="27" t="s">
        <v>639</v>
      </c>
      <c r="H265" s="29" t="s">
        <v>122</v>
      </c>
      <c r="I265" s="30" t="s">
        <v>463</v>
      </c>
      <c r="J265" s="31" t="s">
        <v>115</v>
      </c>
      <c r="K265" s="31" t="s">
        <v>921</v>
      </c>
      <c r="L265" s="32"/>
      <c r="M265" s="31"/>
      <c r="N265" s="34" t="s">
        <v>30</v>
      </c>
      <c r="O265" s="122">
        <v>2</v>
      </c>
      <c r="P265" s="123">
        <v>3</v>
      </c>
      <c r="Q265" s="108">
        <f>IF($P265=$Q$4,$L265*$O265,0)</f>
        <v>0</v>
      </c>
      <c r="R265" s="108">
        <f>IF($P265=R$4,$L265*$O265,0)</f>
        <v>0</v>
      </c>
      <c r="S265" s="108">
        <f>IF($P265=S$4,$L265*$O265,0)</f>
        <v>0</v>
      </c>
      <c r="T265" s="124" t="str">
        <f>IF((L265&gt;0)*AND(L266&gt;0),"BŁĄD - Wprowadzono dwie wartości",IF((L265=0)*AND(L266=0),"Wprowadź kwotę dla oferowanego materiału",IF((L266&lt;&gt;0)*AND(K266=0),"Uzupełnij pola SYMBOL/PRODUCENT dla zamiennika",IF((L266=0)*AND(K266&lt;&gt;0),"cena dla niewłaściwego PRODUCENTA",IF((K266&lt;&gt;0)*AND(L266&lt;&gt;0)*AND(J266=0),"Uzupełnij pole PRODUCENT dla zamiennika","OK")))))</f>
        <v>Wprowadź kwotę dla oferowanego materiału</v>
      </c>
      <c r="U265" s="124"/>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0.25" customHeight="1">
      <c r="A266" s="24">
        <v>262</v>
      </c>
      <c r="B266" s="25" t="s">
        <v>922</v>
      </c>
      <c r="C266" s="25" t="s">
        <v>923</v>
      </c>
      <c r="D266" s="26" t="s">
        <v>920</v>
      </c>
      <c r="E266" s="27" t="s">
        <v>638</v>
      </c>
      <c r="F266" s="35" t="s">
        <v>159</v>
      </c>
      <c r="G266" s="27" t="s">
        <v>639</v>
      </c>
      <c r="H266" s="29" t="s">
        <v>122</v>
      </c>
      <c r="I266" s="30" t="s">
        <v>463</v>
      </c>
      <c r="J266" s="31"/>
      <c r="K266" s="31"/>
      <c r="L266" s="32"/>
      <c r="M266" s="31"/>
      <c r="N266" s="34" t="s">
        <v>33</v>
      </c>
      <c r="O266" s="122"/>
      <c r="P266" s="123"/>
      <c r="Q266" s="108">
        <f>IF($P265=$Q$4,$L266*$O265,0)</f>
        <v>0</v>
      </c>
      <c r="R266" s="108">
        <f>IF($P265=R$4,$L266*$O265,0)</f>
        <v>0</v>
      </c>
      <c r="S266" s="108">
        <f>IF($P265=S$4,$L266*$O265,0)</f>
        <v>0</v>
      </c>
      <c r="T266" s="124"/>
      <c r="U266" s="124"/>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0.25" customHeight="1">
      <c r="A267" s="24">
        <v>263</v>
      </c>
      <c r="B267" s="26" t="s">
        <v>924</v>
      </c>
      <c r="C267" s="25" t="s">
        <v>925</v>
      </c>
      <c r="D267" s="26" t="s">
        <v>926</v>
      </c>
      <c r="E267" s="27" t="s">
        <v>638</v>
      </c>
      <c r="F267" s="35" t="s">
        <v>166</v>
      </c>
      <c r="G267" s="27" t="s">
        <v>639</v>
      </c>
      <c r="H267" s="29" t="s">
        <v>122</v>
      </c>
      <c r="I267" s="30" t="s">
        <v>463</v>
      </c>
      <c r="J267" s="31" t="s">
        <v>115</v>
      </c>
      <c r="K267" s="31" t="s">
        <v>927</v>
      </c>
      <c r="L267" s="32"/>
      <c r="M267" s="31"/>
      <c r="N267" s="34" t="s">
        <v>30</v>
      </c>
      <c r="O267" s="122">
        <v>2</v>
      </c>
      <c r="P267" s="123">
        <v>3</v>
      </c>
      <c r="Q267" s="108">
        <f>IF($P267=$Q$4,$L267*$O267,0)</f>
        <v>0</v>
      </c>
      <c r="R267" s="108">
        <f>IF($P267=R$4,$L267*$O267,0)</f>
        <v>0</v>
      </c>
      <c r="S267" s="108">
        <f>IF($P267=S$4,$L267*$O267,0)</f>
        <v>0</v>
      </c>
      <c r="T267" s="124" t="str">
        <f>IF((L267&gt;0)*AND(L268&gt;0),"BŁĄD - Wprowadzono dwie wartości",IF((L267=0)*AND(L268=0),"Wprowadź kwotę dla oferowanego materiału",IF((L268&lt;&gt;0)*AND(K268=0),"Uzupełnij pola SYMBOL/PRODUCENT dla zamiennika",IF((L268=0)*AND(K268&lt;&gt;0),"cena dla niewłaściwego PRODUCENTA",IF((K268&lt;&gt;0)*AND(L268&lt;&gt;0)*AND(J268=0),"Uzupełnij pole PRODUCENT dla zamiennika","OK")))))</f>
        <v>Wprowadź kwotę dla oferowanego materiału</v>
      </c>
      <c r="U267" s="124"/>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0.25" customHeight="1">
      <c r="A268" s="24">
        <v>264</v>
      </c>
      <c r="B268" s="25" t="s">
        <v>928</v>
      </c>
      <c r="C268" s="25" t="s">
        <v>929</v>
      </c>
      <c r="D268" s="26" t="s">
        <v>926</v>
      </c>
      <c r="E268" s="27" t="s">
        <v>638</v>
      </c>
      <c r="F268" s="35" t="s">
        <v>166</v>
      </c>
      <c r="G268" s="27" t="s">
        <v>639</v>
      </c>
      <c r="H268" s="29" t="s">
        <v>122</v>
      </c>
      <c r="I268" s="30" t="s">
        <v>463</v>
      </c>
      <c r="J268" s="31"/>
      <c r="K268" s="31"/>
      <c r="L268" s="32"/>
      <c r="M268" s="31"/>
      <c r="N268" s="34" t="s">
        <v>33</v>
      </c>
      <c r="O268" s="122"/>
      <c r="P268" s="123"/>
      <c r="Q268" s="108">
        <f>IF($P267=$Q$4,$L268*$O267,0)</f>
        <v>0</v>
      </c>
      <c r="R268" s="108">
        <f>IF($P267=R$4,$L268*$O267,0)</f>
        <v>0</v>
      </c>
      <c r="S268" s="108">
        <f>IF($P267=S$4,$L268*$O267,0)</f>
        <v>0</v>
      </c>
      <c r="T268" s="124"/>
      <c r="U268" s="124"/>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0.25" customHeight="1">
      <c r="A269" s="24">
        <v>265</v>
      </c>
      <c r="B269" s="26" t="s">
        <v>930</v>
      </c>
      <c r="C269" s="25" t="s">
        <v>931</v>
      </c>
      <c r="D269" s="26" t="s">
        <v>932</v>
      </c>
      <c r="E269" s="27" t="s">
        <v>638</v>
      </c>
      <c r="F269" s="35" t="s">
        <v>174</v>
      </c>
      <c r="G269" s="27" t="s">
        <v>639</v>
      </c>
      <c r="H269" s="29" t="s">
        <v>122</v>
      </c>
      <c r="I269" s="30" t="s">
        <v>463</v>
      </c>
      <c r="J269" s="31" t="s">
        <v>115</v>
      </c>
      <c r="K269" s="31" t="s">
        <v>933</v>
      </c>
      <c r="L269" s="32"/>
      <c r="M269" s="31"/>
      <c r="N269" s="34" t="s">
        <v>30</v>
      </c>
      <c r="O269" s="122">
        <v>2</v>
      </c>
      <c r="P269" s="123">
        <v>3</v>
      </c>
      <c r="Q269" s="108">
        <f>IF($P269=$Q$4,$L269*$O269,0)</f>
        <v>0</v>
      </c>
      <c r="R269" s="108">
        <f>IF($P269=R$4,$L269*$O269,0)</f>
        <v>0</v>
      </c>
      <c r="S269" s="108">
        <f>IF($P269=S$4,$L269*$O269,0)</f>
        <v>0</v>
      </c>
      <c r="T269" s="124" t="str">
        <f>IF((L269&gt;0)*AND(L270&gt;0),"BŁĄD - Wprowadzono dwie wartości",IF((L269=0)*AND(L270=0),"Wprowadź kwotę dla oferowanego materiału",IF((L270&lt;&gt;0)*AND(K270=0),"Uzupełnij pola SYMBOL/PRODUCENT dla zamiennika",IF((L270=0)*AND(K270&lt;&gt;0),"cena dla niewłaściwego PRODUCENTA",IF((K270&lt;&gt;0)*AND(L270&lt;&gt;0)*AND(J270=0),"Uzupełnij pole PRODUCENT dla zamiennika","OK")))))</f>
        <v>Wprowadź kwotę dla oferowanego materiału</v>
      </c>
      <c r="U269" s="124"/>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0.25" customHeight="1">
      <c r="A270" s="24">
        <v>266</v>
      </c>
      <c r="B270" s="25" t="s">
        <v>934</v>
      </c>
      <c r="C270" s="25" t="s">
        <v>935</v>
      </c>
      <c r="D270" s="26" t="s">
        <v>932</v>
      </c>
      <c r="E270" s="27" t="s">
        <v>638</v>
      </c>
      <c r="F270" s="35" t="s">
        <v>174</v>
      </c>
      <c r="G270" s="27" t="s">
        <v>639</v>
      </c>
      <c r="H270" s="29" t="s">
        <v>122</v>
      </c>
      <c r="I270" s="30" t="s">
        <v>463</v>
      </c>
      <c r="J270" s="31"/>
      <c r="K270" s="31"/>
      <c r="L270" s="32"/>
      <c r="M270" s="31"/>
      <c r="N270" s="34" t="s">
        <v>33</v>
      </c>
      <c r="O270" s="122"/>
      <c r="P270" s="123"/>
      <c r="Q270" s="108">
        <f>IF($P269=$Q$4,$L270*$O269,0)</f>
        <v>0</v>
      </c>
      <c r="R270" s="108">
        <f>IF($P269=R$4,$L270*$O269,0)</f>
        <v>0</v>
      </c>
      <c r="S270" s="108">
        <f>IF($P269=S$4,$L270*$O269,0)</f>
        <v>0</v>
      </c>
      <c r="T270" s="124"/>
      <c r="U270" s="124"/>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5" customHeight="1">
      <c r="A271" s="24">
        <v>267</v>
      </c>
      <c r="B271" s="25" t="s">
        <v>936</v>
      </c>
      <c r="C271" s="25" t="s">
        <v>937</v>
      </c>
      <c r="D271" s="26" t="s">
        <v>938</v>
      </c>
      <c r="E271" s="27" t="s">
        <v>638</v>
      </c>
      <c r="F271" s="35" t="s">
        <v>24</v>
      </c>
      <c r="G271" s="27" t="s">
        <v>639</v>
      </c>
      <c r="H271" s="29" t="s">
        <v>939</v>
      </c>
      <c r="I271" s="30" t="s">
        <v>55</v>
      </c>
      <c r="J271" s="31" t="s">
        <v>115</v>
      </c>
      <c r="K271" s="31" t="s">
        <v>940</v>
      </c>
      <c r="L271" s="32"/>
      <c r="M271" s="31"/>
      <c r="N271" s="34" t="s">
        <v>30</v>
      </c>
      <c r="O271" s="122">
        <v>2</v>
      </c>
      <c r="P271" s="123">
        <v>3</v>
      </c>
      <c r="Q271" s="108">
        <f>IF($P271=$Q$4,$L271*$O271,0)</f>
        <v>0</v>
      </c>
      <c r="R271" s="108">
        <f>IF($P271=R$4,$L271*$O271,0)</f>
        <v>0</v>
      </c>
      <c r="S271" s="108">
        <f>IF($P271=S$4,$L271*$O271,0)</f>
        <v>0</v>
      </c>
      <c r="T271" s="124" t="str">
        <f>IF((L271&gt;0)*AND(L272&gt;0),"BŁĄD - Wprowadzono dwie wartości",IF((L271=0)*AND(L272=0),"Wprowadź kwotę dla oferowanego materiału",IF((L272&lt;&gt;0)*AND(K272=0),"Uzupełnij pola SYMBOL/PRODUCENT dla zamiennika",IF((L272=0)*AND(K272&lt;&gt;0),"cena dla niewłaściwego PRODUCENTA",IF((K272&lt;&gt;0)*AND(L272&lt;&gt;0)*AND(J272=0),"Uzupełnij pole PRODUCENT dla zamiennika","OK")))))</f>
        <v>Wprowadź kwotę dla oferowanego materiału</v>
      </c>
      <c r="U271" s="124"/>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5" customHeight="1">
      <c r="A272" s="24">
        <v>268</v>
      </c>
      <c r="B272" s="25" t="s">
        <v>941</v>
      </c>
      <c r="C272" s="25" t="s">
        <v>942</v>
      </c>
      <c r="D272" s="26" t="s">
        <v>938</v>
      </c>
      <c r="E272" s="27" t="s">
        <v>638</v>
      </c>
      <c r="F272" s="35" t="s">
        <v>24</v>
      </c>
      <c r="G272" s="27" t="s">
        <v>639</v>
      </c>
      <c r="H272" s="29" t="s">
        <v>939</v>
      </c>
      <c r="I272" s="30" t="s">
        <v>55</v>
      </c>
      <c r="J272" s="31"/>
      <c r="K272" s="31"/>
      <c r="L272" s="32"/>
      <c r="M272" s="31"/>
      <c r="N272" s="34" t="s">
        <v>33</v>
      </c>
      <c r="O272" s="122"/>
      <c r="P272" s="123"/>
      <c r="Q272" s="108">
        <f>IF($P271=$Q$4,$L272*$O271,0)</f>
        <v>0</v>
      </c>
      <c r="R272" s="108">
        <f>IF($P271=R$4,$L272*$O271,0)</f>
        <v>0</v>
      </c>
      <c r="S272" s="108">
        <f>IF($P271=S$4,$L272*$O271,0)</f>
        <v>0</v>
      </c>
      <c r="T272" s="124"/>
      <c r="U272" s="124"/>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5" customHeight="1">
      <c r="A273" s="24">
        <v>269</v>
      </c>
      <c r="B273" s="25" t="s">
        <v>943</v>
      </c>
      <c r="C273" s="25" t="s">
        <v>944</v>
      </c>
      <c r="D273" s="25" t="s">
        <v>945</v>
      </c>
      <c r="E273" s="27" t="s">
        <v>638</v>
      </c>
      <c r="F273" s="35" t="s">
        <v>24</v>
      </c>
      <c r="G273" s="27" t="s">
        <v>639</v>
      </c>
      <c r="H273" s="29" t="s">
        <v>946</v>
      </c>
      <c r="I273" s="30" t="s">
        <v>123</v>
      </c>
      <c r="J273" s="31" t="s">
        <v>115</v>
      </c>
      <c r="K273" s="31" t="s">
        <v>947</v>
      </c>
      <c r="L273" s="32"/>
      <c r="M273" s="31"/>
      <c r="N273" s="34" t="s">
        <v>30</v>
      </c>
      <c r="O273" s="122">
        <v>1</v>
      </c>
      <c r="P273" s="123">
        <v>3</v>
      </c>
      <c r="Q273" s="108">
        <f>IF($P273=$Q$4,$L273*$O273,0)</f>
        <v>0</v>
      </c>
      <c r="R273" s="108">
        <f>IF($P273=R$4,$L273*$O273,0)</f>
        <v>0</v>
      </c>
      <c r="S273" s="108">
        <f>IF($P273=S$4,$L273*$O273,0)</f>
        <v>0</v>
      </c>
      <c r="T273" s="124" t="str">
        <f>IF((L273&gt;0)*AND(L274&gt;0),"BŁĄD - Wprowadzono dwie wartości",IF((L273=0)*AND(L274=0),"Wprowadź kwotę dla oferowanego materiału",IF((L274&lt;&gt;0)*AND(K274=0),"Uzupełnij pola SYMBOL/PRODUCENT dla zamiennika",IF((L274=0)*AND(K274&lt;&gt;0),"cena dla niewłaściwego PRODUCENTA",IF((K274&lt;&gt;0)*AND(L274&lt;&gt;0)*AND(J274=0),"Uzupełnij pole PRODUCENT dla zamiennika","OK")))))</f>
        <v>Wprowadź kwotę dla oferowanego materiału</v>
      </c>
      <c r="U273" s="124"/>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5" customHeight="1">
      <c r="A274" s="24">
        <v>270</v>
      </c>
      <c r="B274" s="25" t="s">
        <v>948</v>
      </c>
      <c r="C274" s="25" t="s">
        <v>949</v>
      </c>
      <c r="D274" s="25" t="s">
        <v>945</v>
      </c>
      <c r="E274" s="27" t="s">
        <v>638</v>
      </c>
      <c r="F274" s="35" t="s">
        <v>24</v>
      </c>
      <c r="G274" s="27" t="s">
        <v>639</v>
      </c>
      <c r="H274" s="29" t="s">
        <v>946</v>
      </c>
      <c r="I274" s="30" t="s">
        <v>123</v>
      </c>
      <c r="J274" s="31"/>
      <c r="K274" s="31"/>
      <c r="L274" s="32"/>
      <c r="M274" s="31"/>
      <c r="N274" s="34" t="s">
        <v>33</v>
      </c>
      <c r="O274" s="122"/>
      <c r="P274" s="123"/>
      <c r="Q274" s="108">
        <f>IF($P273=$Q$4,$L274*$O273,0)</f>
        <v>0</v>
      </c>
      <c r="R274" s="108">
        <f>IF($P273=R$4,$L274*$O273,0)</f>
        <v>0</v>
      </c>
      <c r="S274" s="108">
        <f>IF($P273=S$4,$L274*$O273,0)</f>
        <v>0</v>
      </c>
      <c r="T274" s="124"/>
      <c r="U274" s="12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0.25" customHeight="1">
      <c r="A275" s="24">
        <v>271</v>
      </c>
      <c r="B275" s="25" t="s">
        <v>950</v>
      </c>
      <c r="C275" s="25" t="s">
        <v>951</v>
      </c>
      <c r="D275" s="26" t="s">
        <v>952</v>
      </c>
      <c r="E275" s="27" t="s">
        <v>638</v>
      </c>
      <c r="F275" s="35" t="s">
        <v>24</v>
      </c>
      <c r="G275" s="27" t="s">
        <v>639</v>
      </c>
      <c r="H275" s="29" t="s">
        <v>953</v>
      </c>
      <c r="I275" s="30" t="s">
        <v>954</v>
      </c>
      <c r="J275" s="31" t="s">
        <v>115</v>
      </c>
      <c r="K275" s="31" t="s">
        <v>955</v>
      </c>
      <c r="L275" s="32"/>
      <c r="M275" s="31"/>
      <c r="N275" s="34" t="s">
        <v>30</v>
      </c>
      <c r="O275" s="122">
        <v>1</v>
      </c>
      <c r="P275" s="123">
        <v>3</v>
      </c>
      <c r="Q275" s="108">
        <f>IF($P275=$Q$4,$L275*$O275,0)</f>
        <v>0</v>
      </c>
      <c r="R275" s="108">
        <f>IF($P275=R$4,$L275*$O275,0)</f>
        <v>0</v>
      </c>
      <c r="S275" s="108">
        <f>IF($P275=S$4,$L275*$O275,0)</f>
        <v>0</v>
      </c>
      <c r="T275" s="124" t="str">
        <f>IF((L275&gt;0)*AND(L276&gt;0),"BŁĄD - Wprowadzono dwie wartości",IF((L275=0)*AND(L276=0),"Wprowadź kwotę dla oferowanego materiału",IF((L276&lt;&gt;0)*AND(K276=0),"Uzupełnij pola SYMBOL/PRODUCENT dla zamiennika",IF((L276=0)*AND(K276&lt;&gt;0),"cena dla niewłaściwego PRODUCENTA",IF((K276&lt;&gt;0)*AND(L276&lt;&gt;0)*AND(J276=0),"Uzupełnij pole PRODUCENT dla zamiennika","OK")))))</f>
        <v>Wprowadź kwotę dla oferowanego materiału</v>
      </c>
      <c r="U275" s="124"/>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0.25" customHeight="1">
      <c r="A276" s="24">
        <v>272</v>
      </c>
      <c r="B276" s="25" t="s">
        <v>956</v>
      </c>
      <c r="C276" s="25" t="s">
        <v>957</v>
      </c>
      <c r="D276" s="26" t="s">
        <v>952</v>
      </c>
      <c r="E276" s="27" t="s">
        <v>638</v>
      </c>
      <c r="F276" s="35" t="s">
        <v>24</v>
      </c>
      <c r="G276" s="27" t="s">
        <v>639</v>
      </c>
      <c r="H276" s="29" t="s">
        <v>953</v>
      </c>
      <c r="I276" s="30" t="s">
        <v>954</v>
      </c>
      <c r="J276" s="31"/>
      <c r="K276" s="45"/>
      <c r="L276" s="32"/>
      <c r="M276" s="31"/>
      <c r="N276" s="34" t="s">
        <v>33</v>
      </c>
      <c r="O276" s="122"/>
      <c r="P276" s="123"/>
      <c r="Q276" s="108">
        <f>IF($P275=$Q$4,$L276*$O275,0)</f>
        <v>0</v>
      </c>
      <c r="R276" s="108">
        <f>IF($P275=R$4,$L276*$O275,0)</f>
        <v>0</v>
      </c>
      <c r="S276" s="108">
        <f>IF($P275=S$4,$L276*$O275,0)</f>
        <v>0</v>
      </c>
      <c r="T276" s="124"/>
      <c r="U276" s="124"/>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0.25" customHeight="1">
      <c r="A277" s="24">
        <v>273</v>
      </c>
      <c r="B277" s="25" t="s">
        <v>958</v>
      </c>
      <c r="C277" s="25" t="s">
        <v>959</v>
      </c>
      <c r="D277" s="26" t="s">
        <v>960</v>
      </c>
      <c r="E277" s="27" t="s">
        <v>638</v>
      </c>
      <c r="F277" s="35" t="s">
        <v>159</v>
      </c>
      <c r="G277" s="27" t="s">
        <v>639</v>
      </c>
      <c r="H277" s="29" t="s">
        <v>953</v>
      </c>
      <c r="I277" s="30" t="s">
        <v>55</v>
      </c>
      <c r="J277" s="31" t="s">
        <v>115</v>
      </c>
      <c r="K277" s="31" t="s">
        <v>961</v>
      </c>
      <c r="L277" s="32"/>
      <c r="M277" s="31"/>
      <c r="N277" s="34" t="s">
        <v>30</v>
      </c>
      <c r="O277" s="122">
        <v>184</v>
      </c>
      <c r="P277" s="123">
        <v>1</v>
      </c>
      <c r="Q277" s="108">
        <f>IF($P277=$Q$4,$L277*$O277,0)</f>
        <v>0</v>
      </c>
      <c r="R277" s="108">
        <f>IF($P277=R$4,$L277*$O277,0)</f>
        <v>0</v>
      </c>
      <c r="S277" s="108">
        <f>IF($P277=S$4,$L277*$O277,0)</f>
        <v>0</v>
      </c>
      <c r="T277" s="124" t="str">
        <f>IF((L277&gt;0)*AND(L278&gt;0),"BŁĄD - Wprowadzono dwie wartości",IF((L277=0)*AND(L278=0),"Wprowadź kwotę dla oferowanego materiału",IF((L278&lt;&gt;0)*AND(K278=0),"Uzupełnij pola SYMBOL/PRODUCENT dla zamiennika",IF((L278=0)*AND(K278&lt;&gt;0),"cena dla niewłaściwego PRODUCENTA",IF((K278&lt;&gt;0)*AND(L278&lt;&gt;0)*AND(J278=0),"Uzupełnij pole PRODUCENT dla zamiennika","OK")))))</f>
        <v>Wprowadź kwotę dla oferowanego materiału</v>
      </c>
      <c r="U277" s="124"/>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0.25" customHeight="1">
      <c r="A278" s="24">
        <v>274</v>
      </c>
      <c r="B278" s="25" t="s">
        <v>962</v>
      </c>
      <c r="C278" s="25" t="s">
        <v>963</v>
      </c>
      <c r="D278" s="26" t="s">
        <v>960</v>
      </c>
      <c r="E278" s="27" t="s">
        <v>638</v>
      </c>
      <c r="F278" s="35" t="s">
        <v>159</v>
      </c>
      <c r="G278" s="27" t="s">
        <v>639</v>
      </c>
      <c r="H278" s="29" t="s">
        <v>953</v>
      </c>
      <c r="I278" s="30" t="s">
        <v>55</v>
      </c>
      <c r="J278" s="31"/>
      <c r="K278" s="31"/>
      <c r="L278" s="32"/>
      <c r="M278" s="31"/>
      <c r="N278" s="34" t="s">
        <v>33</v>
      </c>
      <c r="O278" s="122"/>
      <c r="P278" s="123"/>
      <c r="Q278" s="108">
        <f>IF($P277=$Q$4,$L278*$O277,0)</f>
        <v>0</v>
      </c>
      <c r="R278" s="108">
        <f>IF($P277=R$4,$L278*$O277,0)</f>
        <v>0</v>
      </c>
      <c r="S278" s="108">
        <f>IF($P277=S$4,$L278*$O277,0)</f>
        <v>0</v>
      </c>
      <c r="T278" s="124"/>
      <c r="U278" s="124"/>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0.25" customHeight="1">
      <c r="A279" s="24">
        <v>275</v>
      </c>
      <c r="B279" s="25" t="s">
        <v>964</v>
      </c>
      <c r="C279" s="25" t="s">
        <v>965</v>
      </c>
      <c r="D279" s="26" t="s">
        <v>966</v>
      </c>
      <c r="E279" s="27" t="s">
        <v>638</v>
      </c>
      <c r="F279" s="35" t="s">
        <v>166</v>
      </c>
      <c r="G279" s="27" t="s">
        <v>639</v>
      </c>
      <c r="H279" s="29" t="s">
        <v>953</v>
      </c>
      <c r="I279" s="30" t="s">
        <v>55</v>
      </c>
      <c r="J279" s="31" t="s">
        <v>115</v>
      </c>
      <c r="K279" s="31" t="s">
        <v>967</v>
      </c>
      <c r="L279" s="32"/>
      <c r="M279" s="31"/>
      <c r="N279" s="34" t="s">
        <v>30</v>
      </c>
      <c r="O279" s="122">
        <v>75</v>
      </c>
      <c r="P279" s="123">
        <v>1</v>
      </c>
      <c r="Q279" s="108">
        <f>IF($P279=$Q$4,$L279*$O279,0)</f>
        <v>0</v>
      </c>
      <c r="R279" s="108">
        <f>IF($P279=R$4,$L279*$O279,0)</f>
        <v>0</v>
      </c>
      <c r="S279" s="108">
        <f>IF($P279=S$4,$L279*$O279,0)</f>
        <v>0</v>
      </c>
      <c r="T279" s="124" t="str">
        <f>IF((L279&gt;0)*AND(L280&gt;0),"BŁĄD - Wprowadzono dwie wartości",IF((L279=0)*AND(L280=0),"Wprowadź kwotę dla oferowanego materiału",IF((L280&lt;&gt;0)*AND(K280=0),"Uzupełnij pola SYMBOL/PRODUCENT dla zamiennika",IF((L280=0)*AND(K280&lt;&gt;0),"cena dla niewłaściwego PRODUCENTA",IF((K280&lt;&gt;0)*AND(L280&lt;&gt;0)*AND(J280=0),"Uzupełnij pole PRODUCENT dla zamiennika","OK")))))</f>
        <v>Wprowadź kwotę dla oferowanego materiału</v>
      </c>
      <c r="U279" s="124"/>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0.25" customHeight="1">
      <c r="A280" s="24">
        <v>276</v>
      </c>
      <c r="B280" s="25" t="s">
        <v>968</v>
      </c>
      <c r="C280" s="25" t="s">
        <v>969</v>
      </c>
      <c r="D280" s="26" t="s">
        <v>966</v>
      </c>
      <c r="E280" s="27" t="s">
        <v>638</v>
      </c>
      <c r="F280" s="35" t="s">
        <v>166</v>
      </c>
      <c r="G280" s="27" t="s">
        <v>639</v>
      </c>
      <c r="H280" s="29" t="s">
        <v>953</v>
      </c>
      <c r="I280" s="30" t="s">
        <v>55</v>
      </c>
      <c r="J280" s="31"/>
      <c r="K280" s="31"/>
      <c r="L280" s="32"/>
      <c r="M280" s="31"/>
      <c r="N280" s="34" t="s">
        <v>33</v>
      </c>
      <c r="O280" s="122"/>
      <c r="P280" s="123"/>
      <c r="Q280" s="108">
        <f>IF($P279=$Q$4,$L280*$O279,0)</f>
        <v>0</v>
      </c>
      <c r="R280" s="108">
        <f>IF($P279=R$4,$L280*$O279,0)</f>
        <v>0</v>
      </c>
      <c r="S280" s="108">
        <f>IF($P279=S$4,$L280*$O279,0)</f>
        <v>0</v>
      </c>
      <c r="T280" s="124"/>
      <c r="U280" s="124"/>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0.25" customHeight="1">
      <c r="A281" s="24">
        <v>277</v>
      </c>
      <c r="B281" s="25" t="s">
        <v>970</v>
      </c>
      <c r="C281" s="25" t="s">
        <v>971</v>
      </c>
      <c r="D281" s="26" t="s">
        <v>972</v>
      </c>
      <c r="E281" s="27" t="s">
        <v>638</v>
      </c>
      <c r="F281" s="35" t="s">
        <v>174</v>
      </c>
      <c r="G281" s="27" t="s">
        <v>639</v>
      </c>
      <c r="H281" s="29" t="s">
        <v>953</v>
      </c>
      <c r="I281" s="30" t="s">
        <v>55</v>
      </c>
      <c r="J281" s="31" t="s">
        <v>115</v>
      </c>
      <c r="K281" s="31" t="s">
        <v>973</v>
      </c>
      <c r="L281" s="32"/>
      <c r="M281" s="31"/>
      <c r="N281" s="34" t="s">
        <v>30</v>
      </c>
      <c r="O281" s="122">
        <v>1</v>
      </c>
      <c r="P281" s="123">
        <v>3</v>
      </c>
      <c r="Q281" s="108">
        <f>IF($P281=$Q$4,$L281*$O281,0)</f>
        <v>0</v>
      </c>
      <c r="R281" s="108">
        <f>IF($P281=R$4,$L281*$O281,0)</f>
        <v>0</v>
      </c>
      <c r="S281" s="108">
        <f>IF($P281=S$4,$L281*$O281,0)</f>
        <v>0</v>
      </c>
      <c r="T281" s="124" t="str">
        <f>IF((L281&gt;0)*AND(L282&gt;0),"BŁĄD - Wprowadzono dwie wartości",IF((L281=0)*AND(L282=0),"Wprowadź kwotę dla oferowanego materiału",IF((L282&lt;&gt;0)*AND(K282=0),"Uzupełnij pola SYMBOL/PRODUCENT dla zamiennika",IF((L282=0)*AND(K282&lt;&gt;0),"cena dla niewłaściwego PRODUCENTA",IF((K282&lt;&gt;0)*AND(L282&lt;&gt;0)*AND(J282=0),"Uzupełnij pole PRODUCENT dla zamiennika","OK")))))</f>
        <v>Wprowadź kwotę dla oferowanego materiału</v>
      </c>
      <c r="U281" s="124"/>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0.25" customHeight="1">
      <c r="A282" s="24">
        <v>278</v>
      </c>
      <c r="B282" s="25" t="s">
        <v>974</v>
      </c>
      <c r="C282" s="25" t="s">
        <v>975</v>
      </c>
      <c r="D282" s="26" t="s">
        <v>972</v>
      </c>
      <c r="E282" s="27" t="s">
        <v>638</v>
      </c>
      <c r="F282" s="35" t="s">
        <v>174</v>
      </c>
      <c r="G282" s="27" t="s">
        <v>639</v>
      </c>
      <c r="H282" s="29" t="s">
        <v>953</v>
      </c>
      <c r="I282" s="30" t="s">
        <v>55</v>
      </c>
      <c r="J282" s="31"/>
      <c r="K282" s="45"/>
      <c r="L282" s="32"/>
      <c r="M282" s="31"/>
      <c r="N282" s="34" t="s">
        <v>33</v>
      </c>
      <c r="O282" s="122"/>
      <c r="P282" s="123"/>
      <c r="Q282" s="108">
        <f>IF($P281=$Q$4,$L282*$O281,0)</f>
        <v>0</v>
      </c>
      <c r="R282" s="108">
        <f>IF($P281=R$4,$L282*$O281,0)</f>
        <v>0</v>
      </c>
      <c r="S282" s="108">
        <f>IF($P281=S$4,$L282*$O281,0)</f>
        <v>0</v>
      </c>
      <c r="T282" s="124"/>
      <c r="U282" s="124"/>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0.25" customHeight="1">
      <c r="A283" s="24">
        <v>279</v>
      </c>
      <c r="B283" s="25" t="s">
        <v>976</v>
      </c>
      <c r="C283" s="25" t="s">
        <v>977</v>
      </c>
      <c r="D283" s="25" t="s">
        <v>978</v>
      </c>
      <c r="E283" s="27" t="s">
        <v>638</v>
      </c>
      <c r="F283" s="35" t="s">
        <v>24</v>
      </c>
      <c r="G283" s="27" t="s">
        <v>639</v>
      </c>
      <c r="H283" s="29" t="s">
        <v>979</v>
      </c>
      <c r="I283" s="30" t="s">
        <v>708</v>
      </c>
      <c r="J283" s="31" t="s">
        <v>115</v>
      </c>
      <c r="K283" s="31" t="s">
        <v>980</v>
      </c>
      <c r="L283" s="32"/>
      <c r="M283" s="31"/>
      <c r="N283" s="34" t="s">
        <v>30</v>
      </c>
      <c r="O283" s="122">
        <v>293</v>
      </c>
      <c r="P283" s="123">
        <v>1</v>
      </c>
      <c r="Q283" s="108">
        <f>IF($P283=$Q$4,$L283*$O283,0)</f>
        <v>0</v>
      </c>
      <c r="R283" s="108">
        <f>IF($P283=R$4,$L283*$O283,0)</f>
        <v>0</v>
      </c>
      <c r="S283" s="108">
        <f>IF($P283=S$4,$L283*$O283,0)</f>
        <v>0</v>
      </c>
      <c r="T283" s="124" t="str">
        <f>IF((L283&gt;0)*AND(L284&gt;0),"BŁĄD - Wprowadzono dwie wartości",IF((L283=0)*AND(L284=0),"Wprowadź kwotę dla oferowanego materiału",IF((L284&lt;&gt;0)*AND(K284=0),"Uzupełnij pola SYMBOL/PRODUCENT dla zamiennika",IF((L284=0)*AND(K284&lt;&gt;0),"cena dla niewłaściwego PRODUCENTA",IF((K284&lt;&gt;0)*AND(L284&lt;&gt;0)*AND(J284=0),"Uzupełnij pole PRODUCENT dla zamiennika","OK")))))</f>
        <v>Wprowadź kwotę dla oferowanego materiału</v>
      </c>
      <c r="U283" s="124"/>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0.25" customHeight="1">
      <c r="A284" s="24">
        <v>280</v>
      </c>
      <c r="B284" s="25" t="s">
        <v>981</v>
      </c>
      <c r="C284" s="25" t="s">
        <v>982</v>
      </c>
      <c r="D284" s="25" t="s">
        <v>978</v>
      </c>
      <c r="E284" s="27" t="s">
        <v>638</v>
      </c>
      <c r="F284" s="35" t="s">
        <v>24</v>
      </c>
      <c r="G284" s="27" t="s">
        <v>639</v>
      </c>
      <c r="H284" s="29" t="s">
        <v>979</v>
      </c>
      <c r="I284" s="30" t="s">
        <v>708</v>
      </c>
      <c r="J284" s="31"/>
      <c r="K284" s="31"/>
      <c r="L284" s="32"/>
      <c r="M284" s="31"/>
      <c r="N284" s="34" t="s">
        <v>33</v>
      </c>
      <c r="O284" s="122"/>
      <c r="P284" s="123"/>
      <c r="Q284" s="108">
        <f>IF($P283=$Q$4,$L284*$O283,0)</f>
        <v>0</v>
      </c>
      <c r="R284" s="108">
        <f>IF($P283=R$4,$L284*$O283,0)</f>
        <v>0</v>
      </c>
      <c r="S284" s="108">
        <f>IF($P283=S$4,$L284*$O283,0)</f>
        <v>0</v>
      </c>
      <c r="T284" s="124"/>
      <c r="U284" s="12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5" customHeight="1">
      <c r="A285" s="24">
        <v>281</v>
      </c>
      <c r="B285" s="25" t="s">
        <v>983</v>
      </c>
      <c r="C285" s="25" t="s">
        <v>984</v>
      </c>
      <c r="D285" s="26" t="s">
        <v>985</v>
      </c>
      <c r="E285" s="27" t="s">
        <v>638</v>
      </c>
      <c r="F285" s="35" t="s">
        <v>24</v>
      </c>
      <c r="G285" s="27" t="s">
        <v>639</v>
      </c>
      <c r="H285" s="29" t="s">
        <v>986</v>
      </c>
      <c r="I285" s="30" t="s">
        <v>463</v>
      </c>
      <c r="J285" s="31" t="s">
        <v>115</v>
      </c>
      <c r="K285" s="31" t="s">
        <v>987</v>
      </c>
      <c r="L285" s="32"/>
      <c r="M285" s="31"/>
      <c r="N285" s="34" t="s">
        <v>30</v>
      </c>
      <c r="O285" s="122">
        <v>180</v>
      </c>
      <c r="P285" s="123">
        <v>1</v>
      </c>
      <c r="Q285" s="108">
        <f>IF($P285=$Q$4,$L285*$O285,0)</f>
        <v>0</v>
      </c>
      <c r="R285" s="108">
        <f>IF($P285=R$4,$L285*$O285,0)</f>
        <v>0</v>
      </c>
      <c r="S285" s="108">
        <f>IF($P285=S$4,$L285*$O285,0)</f>
        <v>0</v>
      </c>
      <c r="T285" s="124" t="str">
        <f>IF((L285&gt;0)*AND(L286&gt;0),"BŁĄD - Wprowadzono dwie wartości",IF((L285=0)*AND(L286=0),"Wprowadź kwotę dla oferowanego materiału",IF((L286&lt;&gt;0)*AND(K286=0),"Uzupełnij pola SYMBOL/PRODUCENT dla zamiennika",IF((L286=0)*AND(K286&lt;&gt;0),"cena dla niewłaściwego PRODUCENTA",IF((K286&lt;&gt;0)*AND(L286&lt;&gt;0)*AND(J286=0),"Uzupełnij pole PRODUCENT dla zamiennika","OK")))))</f>
        <v>Wprowadź kwotę dla oferowanego materiału</v>
      </c>
      <c r="U285" s="124"/>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5" customHeight="1">
      <c r="A286" s="24">
        <v>282</v>
      </c>
      <c r="B286" s="26" t="s">
        <v>988</v>
      </c>
      <c r="C286" s="25" t="s">
        <v>989</v>
      </c>
      <c r="D286" s="26" t="s">
        <v>985</v>
      </c>
      <c r="E286" s="27" t="s">
        <v>638</v>
      </c>
      <c r="F286" s="35" t="s">
        <v>24</v>
      </c>
      <c r="G286" s="27" t="s">
        <v>639</v>
      </c>
      <c r="H286" s="29" t="s">
        <v>986</v>
      </c>
      <c r="I286" s="30" t="s">
        <v>463</v>
      </c>
      <c r="J286" s="31"/>
      <c r="K286" s="31"/>
      <c r="L286" s="32"/>
      <c r="M286" s="31"/>
      <c r="N286" s="34" t="s">
        <v>33</v>
      </c>
      <c r="O286" s="122"/>
      <c r="P286" s="123"/>
      <c r="Q286" s="108">
        <f>IF($P285=$Q$4,$L286*$O285,0)</f>
        <v>0</v>
      </c>
      <c r="R286" s="108">
        <f>IF($P285=R$4,$L286*$O285,0)</f>
        <v>0</v>
      </c>
      <c r="S286" s="108">
        <f>IF($P285=S$4,$L286*$O285,0)</f>
        <v>0</v>
      </c>
      <c r="T286" s="124"/>
      <c r="U286" s="124"/>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0.25" customHeight="1">
      <c r="A287" s="24">
        <v>283</v>
      </c>
      <c r="B287" s="25" t="s">
        <v>990</v>
      </c>
      <c r="C287" s="25" t="s">
        <v>991</v>
      </c>
      <c r="D287" s="25" t="s">
        <v>992</v>
      </c>
      <c r="E287" s="27" t="s">
        <v>638</v>
      </c>
      <c r="F287" s="35" t="s">
        <v>24</v>
      </c>
      <c r="G287" s="27" t="s">
        <v>639</v>
      </c>
      <c r="H287" s="29" t="s">
        <v>993</v>
      </c>
      <c r="I287" s="30" t="s">
        <v>994</v>
      </c>
      <c r="J287" s="31" t="s">
        <v>115</v>
      </c>
      <c r="K287" s="31" t="s">
        <v>995</v>
      </c>
      <c r="L287" s="32"/>
      <c r="M287" s="31"/>
      <c r="N287" s="33" t="s">
        <v>30</v>
      </c>
      <c r="O287" s="122">
        <v>68</v>
      </c>
      <c r="P287" s="123">
        <v>2</v>
      </c>
      <c r="Q287" s="108">
        <f>IF($P287=$Q$4,$L287*$O287,0)</f>
        <v>0</v>
      </c>
      <c r="R287" s="108">
        <f>IF($P287=R$4,$L287*$O287,0)</f>
        <v>0</v>
      </c>
      <c r="S287" s="108">
        <f>IF($P287=S$4,$L287*$O287,0)</f>
        <v>0</v>
      </c>
      <c r="T287" s="124" t="str">
        <f>IF((L287&gt;0)*AND(L288&gt;0),"BŁĄD - Wprowadzono dwie wartości",IF((L287=0)*AND(L288=0),"Wprowadź kwotę dla oferowanego materiału",IF((L288&lt;&gt;0)*AND(K288=0),"Uzupełnij pola SYMBOL/PRODUCENT dla zamiennika",IF((L288=0)*AND(K288&lt;&gt;0),"cena dla niewłaściwego PRODUCENTA",IF((K288&lt;&gt;0)*AND(L288&lt;&gt;0)*AND(J288=0),"Uzupełnij pole PRODUCENT dla zamiennika","OK")))))</f>
        <v>Wprowadź kwotę dla oferowanego materiału</v>
      </c>
      <c r="U287" s="124"/>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0.25" customHeight="1">
      <c r="A288" s="24">
        <v>284</v>
      </c>
      <c r="B288" s="25" t="s">
        <v>996</v>
      </c>
      <c r="C288" s="25" t="s">
        <v>997</v>
      </c>
      <c r="D288" s="25" t="s">
        <v>992</v>
      </c>
      <c r="E288" s="27" t="s">
        <v>638</v>
      </c>
      <c r="F288" s="35" t="s">
        <v>24</v>
      </c>
      <c r="G288" s="27" t="s">
        <v>639</v>
      </c>
      <c r="H288" s="29" t="s">
        <v>993</v>
      </c>
      <c r="I288" s="30" t="s">
        <v>994</v>
      </c>
      <c r="J288" s="31"/>
      <c r="K288" s="31"/>
      <c r="L288" s="32"/>
      <c r="M288" s="31"/>
      <c r="N288" s="34" t="s">
        <v>33</v>
      </c>
      <c r="O288" s="122"/>
      <c r="P288" s="123"/>
      <c r="Q288" s="108">
        <f>IF($P287=$Q$4,$L288*$O287,0)</f>
        <v>0</v>
      </c>
      <c r="R288" s="108">
        <f>IF($P287=R$4,$L288*$O287,0)</f>
        <v>0</v>
      </c>
      <c r="S288" s="108">
        <f>IF($P287=S$4,$L288*$O287,0)</f>
        <v>0</v>
      </c>
      <c r="T288" s="124"/>
      <c r="U288" s="124"/>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0.25" customHeight="1">
      <c r="A289" s="24">
        <v>285</v>
      </c>
      <c r="B289" s="25" t="s">
        <v>998</v>
      </c>
      <c r="C289" s="25" t="s">
        <v>999</v>
      </c>
      <c r="D289" s="25" t="s">
        <v>1000</v>
      </c>
      <c r="E289" s="27" t="s">
        <v>638</v>
      </c>
      <c r="F289" s="35" t="s">
        <v>159</v>
      </c>
      <c r="G289" s="27" t="s">
        <v>639</v>
      </c>
      <c r="H289" s="29" t="s">
        <v>993</v>
      </c>
      <c r="I289" s="30" t="s">
        <v>668</v>
      </c>
      <c r="J289" s="31" t="s">
        <v>115</v>
      </c>
      <c r="K289" s="31" t="s">
        <v>1001</v>
      </c>
      <c r="L289" s="32"/>
      <c r="M289" s="31"/>
      <c r="N289" s="34" t="s">
        <v>30</v>
      </c>
      <c r="O289" s="122">
        <v>2</v>
      </c>
      <c r="P289" s="123">
        <v>3</v>
      </c>
      <c r="Q289" s="108">
        <f>IF($P289=$Q$4,$L289*$O289,0)</f>
        <v>0</v>
      </c>
      <c r="R289" s="108">
        <f>IF($P289=R$4,$L289*$O289,0)</f>
        <v>0</v>
      </c>
      <c r="S289" s="108">
        <f>IF($P289=S$4,$L289*$O289,0)</f>
        <v>0</v>
      </c>
      <c r="T289" s="124" t="str">
        <f>IF((L289&gt;0)*AND(L290&gt;0),"BŁĄD - Wprowadzono dwie wartości",IF((L289=0)*AND(L290=0),"Wprowadź kwotę dla oferowanego materiału",IF((L290&lt;&gt;0)*AND(K290=0),"Uzupełnij pola SYMBOL/PRODUCENT dla zamiennika",IF((L290=0)*AND(K290&lt;&gt;0),"cena dla niewłaściwego PRODUCENTA",IF((K290&lt;&gt;0)*AND(L290&lt;&gt;0)*AND(J290=0),"Uzupełnij pole PRODUCENT dla zamiennika","OK")))))</f>
        <v>Wprowadź kwotę dla oferowanego materiału</v>
      </c>
      <c r="U289" s="124"/>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0.25" customHeight="1">
      <c r="A290" s="24">
        <v>286</v>
      </c>
      <c r="B290" s="25" t="s">
        <v>1002</v>
      </c>
      <c r="C290" s="25" t="s">
        <v>1003</v>
      </c>
      <c r="D290" s="25" t="s">
        <v>1000</v>
      </c>
      <c r="E290" s="27" t="s">
        <v>638</v>
      </c>
      <c r="F290" s="35" t="s">
        <v>159</v>
      </c>
      <c r="G290" s="27" t="s">
        <v>639</v>
      </c>
      <c r="H290" s="29" t="s">
        <v>993</v>
      </c>
      <c r="I290" s="30" t="s">
        <v>668</v>
      </c>
      <c r="J290" s="31"/>
      <c r="K290" s="31"/>
      <c r="L290" s="32"/>
      <c r="M290" s="31"/>
      <c r="N290" s="34" t="s">
        <v>33</v>
      </c>
      <c r="O290" s="122"/>
      <c r="P290" s="123"/>
      <c r="Q290" s="108">
        <f>IF($P289=$Q$4,$L290*$O289,0)</f>
        <v>0</v>
      </c>
      <c r="R290" s="108">
        <f>IF($P289=R$4,$L290*$O289,0)</f>
        <v>0</v>
      </c>
      <c r="S290" s="108">
        <f>IF($P289=S$4,$L290*$O289,0)</f>
        <v>0</v>
      </c>
      <c r="T290" s="124"/>
      <c r="U290" s="124"/>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0.25" customHeight="1">
      <c r="A291" s="24">
        <v>287</v>
      </c>
      <c r="B291" s="25" t="s">
        <v>1004</v>
      </c>
      <c r="C291" s="25" t="s">
        <v>1005</v>
      </c>
      <c r="D291" s="25" t="s">
        <v>1006</v>
      </c>
      <c r="E291" s="27" t="s">
        <v>638</v>
      </c>
      <c r="F291" s="35" t="s">
        <v>166</v>
      </c>
      <c r="G291" s="27" t="s">
        <v>639</v>
      </c>
      <c r="H291" s="29" t="s">
        <v>993</v>
      </c>
      <c r="I291" s="30" t="s">
        <v>668</v>
      </c>
      <c r="J291" s="31" t="s">
        <v>115</v>
      </c>
      <c r="K291" s="31" t="s">
        <v>1007</v>
      </c>
      <c r="L291" s="32"/>
      <c r="M291" s="34"/>
      <c r="N291" s="43" t="s">
        <v>30</v>
      </c>
      <c r="O291" s="122">
        <v>6</v>
      </c>
      <c r="P291" s="123">
        <v>3</v>
      </c>
      <c r="Q291" s="108">
        <f>IF($P291=$Q$4,$L291*$O291,0)</f>
        <v>0</v>
      </c>
      <c r="R291" s="108">
        <f>IF($P291=R$4,$L291*$O291,0)</f>
        <v>0</v>
      </c>
      <c r="S291" s="108">
        <f>IF($P291=S$4,$L291*$O291,0)</f>
        <v>0</v>
      </c>
      <c r="T291" s="124" t="str">
        <f>IF((L291&gt;0)*AND(L292&gt;0),"BŁĄD - Wprowadzono dwie wartości",IF((L291=0)*AND(L292=0),"Wprowadź kwotę dla oferowanego materiału",IF((L292&lt;&gt;0)*AND(K292=0),"Uzupełnij pola SYMBOL/PRODUCENT dla zamiennika",IF((L292=0)*AND(K292&lt;&gt;0),"cena dla niewłaściwego PRODUCENTA",IF((K292&lt;&gt;0)*AND(L292&lt;&gt;0)*AND(J292=0),"Uzupełnij pole PRODUCENT dla zamiennika","OK")))))</f>
        <v>Wprowadź kwotę dla oferowanego materiału</v>
      </c>
      <c r="U291" s="124"/>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0.25" customHeight="1">
      <c r="A292" s="24">
        <v>288</v>
      </c>
      <c r="B292" s="25" t="s">
        <v>1008</v>
      </c>
      <c r="C292" s="25" t="s">
        <v>1009</v>
      </c>
      <c r="D292" s="25" t="s">
        <v>1006</v>
      </c>
      <c r="E292" s="27" t="s">
        <v>638</v>
      </c>
      <c r="F292" s="35" t="s">
        <v>166</v>
      </c>
      <c r="G292" s="27" t="s">
        <v>639</v>
      </c>
      <c r="H292" s="29" t="s">
        <v>993</v>
      </c>
      <c r="I292" s="30" t="s">
        <v>668</v>
      </c>
      <c r="J292" s="31"/>
      <c r="K292" s="31"/>
      <c r="L292" s="32"/>
      <c r="M292" s="34"/>
      <c r="N292" s="43" t="s">
        <v>33</v>
      </c>
      <c r="O292" s="122"/>
      <c r="P292" s="123"/>
      <c r="Q292" s="108">
        <f>IF($P291=$Q$4,$L292*$O291,0)</f>
        <v>0</v>
      </c>
      <c r="R292" s="108">
        <f>IF($P291=R$4,$L292*$O291,0)</f>
        <v>0</v>
      </c>
      <c r="S292" s="108">
        <f>IF($P291=S$4,$L292*$O291,0)</f>
        <v>0</v>
      </c>
      <c r="T292" s="124"/>
      <c r="U292" s="124"/>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0.25" customHeight="1">
      <c r="A293" s="24">
        <v>289</v>
      </c>
      <c r="B293" s="25" t="s">
        <v>1010</v>
      </c>
      <c r="C293" s="25" t="s">
        <v>1011</v>
      </c>
      <c r="D293" s="25" t="s">
        <v>1012</v>
      </c>
      <c r="E293" s="27" t="s">
        <v>638</v>
      </c>
      <c r="F293" s="35" t="s">
        <v>174</v>
      </c>
      <c r="G293" s="27" t="s">
        <v>639</v>
      </c>
      <c r="H293" s="29" t="s">
        <v>993</v>
      </c>
      <c r="I293" s="30" t="s">
        <v>668</v>
      </c>
      <c r="J293" s="31" t="s">
        <v>115</v>
      </c>
      <c r="K293" s="31" t="s">
        <v>1013</v>
      </c>
      <c r="L293" s="32"/>
      <c r="M293" s="34"/>
      <c r="N293" s="43" t="s">
        <v>30</v>
      </c>
      <c r="O293" s="122">
        <v>254</v>
      </c>
      <c r="P293" s="123">
        <v>1</v>
      </c>
      <c r="Q293" s="108">
        <f>IF($P293=$Q$4,$L293*$O293,0)</f>
        <v>0</v>
      </c>
      <c r="R293" s="108">
        <f>IF($P293=R$4,$L293*$O293,0)</f>
        <v>0</v>
      </c>
      <c r="S293" s="108">
        <f>IF($P293=S$4,$L293*$O293,0)</f>
        <v>0</v>
      </c>
      <c r="T293" s="124" t="str">
        <f>IF((L293&gt;0)*AND(L294&gt;0),"BŁĄD - Wprowadzono dwie wartości",IF((L293=0)*AND(L294=0),"Wprowadź kwotę dla oferowanego materiału",IF((L294&lt;&gt;0)*AND(K294=0),"Uzupełnij pola SYMBOL/PRODUCENT dla zamiennika",IF((L294=0)*AND(K294&lt;&gt;0),"cena dla niewłaściwego PRODUCENTA",IF((K294&lt;&gt;0)*AND(L294&lt;&gt;0)*AND(J294=0),"Uzupełnij pole PRODUCENT dla zamiennika","OK")))))</f>
        <v>Wprowadź kwotę dla oferowanego materiału</v>
      </c>
      <c r="U293" s="124"/>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0.25" customHeight="1">
      <c r="A294" s="24">
        <v>290</v>
      </c>
      <c r="B294" s="25" t="s">
        <v>1014</v>
      </c>
      <c r="C294" s="25" t="s">
        <v>1015</v>
      </c>
      <c r="D294" s="25" t="s">
        <v>1012</v>
      </c>
      <c r="E294" s="27" t="s">
        <v>638</v>
      </c>
      <c r="F294" s="35" t="s">
        <v>174</v>
      </c>
      <c r="G294" s="27" t="s">
        <v>639</v>
      </c>
      <c r="H294" s="29" t="s">
        <v>993</v>
      </c>
      <c r="I294" s="30" t="s">
        <v>668</v>
      </c>
      <c r="J294" s="31"/>
      <c r="K294" s="31"/>
      <c r="L294" s="32"/>
      <c r="M294" s="34"/>
      <c r="N294" s="43" t="s">
        <v>33</v>
      </c>
      <c r="O294" s="122"/>
      <c r="P294" s="123"/>
      <c r="Q294" s="108">
        <f>IF($P293=$Q$4,$L294*$O293,0)</f>
        <v>0</v>
      </c>
      <c r="R294" s="108">
        <f>IF($P293=R$4,$L294*$O293,0)</f>
        <v>0</v>
      </c>
      <c r="S294" s="108">
        <f>IF($P293=S$4,$L294*$O293,0)</f>
        <v>0</v>
      </c>
      <c r="T294" s="124"/>
      <c r="U294" s="12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5" customHeight="1">
      <c r="A295" s="24">
        <v>291</v>
      </c>
      <c r="B295" s="25" t="s">
        <v>1016</v>
      </c>
      <c r="C295" s="25" t="s">
        <v>1017</v>
      </c>
      <c r="D295" s="25" t="s">
        <v>1018</v>
      </c>
      <c r="E295" s="27" t="s">
        <v>638</v>
      </c>
      <c r="F295" s="35" t="s">
        <v>159</v>
      </c>
      <c r="G295" s="27" t="s">
        <v>639</v>
      </c>
      <c r="H295" s="29" t="s">
        <v>1019</v>
      </c>
      <c r="I295" s="30" t="s">
        <v>1020</v>
      </c>
      <c r="J295" s="31" t="s">
        <v>115</v>
      </c>
      <c r="K295" s="31" t="s">
        <v>1021</v>
      </c>
      <c r="L295" s="32"/>
      <c r="M295" s="34"/>
      <c r="N295" s="43" t="s">
        <v>30</v>
      </c>
      <c r="O295" s="122">
        <v>30</v>
      </c>
      <c r="P295" s="123">
        <v>3</v>
      </c>
      <c r="Q295" s="108">
        <f>IF($P295=$Q$4,$L295*$O295,0)</f>
        <v>0</v>
      </c>
      <c r="R295" s="108">
        <f>IF($P295=R$4,$L295*$O295,0)</f>
        <v>0</v>
      </c>
      <c r="S295" s="108">
        <f>IF($P295=S$4,$L295*$O295,0)</f>
        <v>0</v>
      </c>
      <c r="T295" s="124" t="str">
        <f>IF((L295&gt;0)*AND(L296&gt;0),"BŁĄD - Wprowadzono dwie wartości",IF((L295=0)*AND(L296=0),"Wprowadź kwotę dla oferowanego materiału",IF((L296&lt;&gt;0)*AND(K296=0),"Uzupełnij pola SYMBOL/PRODUCENT dla zamiennika",IF((L296=0)*AND(K296&lt;&gt;0),"cena dla niewłaściwego PRODUCENTA",IF((K296&lt;&gt;0)*AND(L296&lt;&gt;0)*AND(J296=0),"Uzupełnij pole PRODUCENT dla zamiennika","OK")))))</f>
        <v>Wprowadź kwotę dla oferowanego materiału</v>
      </c>
      <c r="U295" s="124"/>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5" customHeight="1">
      <c r="A296" s="24">
        <v>292</v>
      </c>
      <c r="B296" s="25" t="s">
        <v>1022</v>
      </c>
      <c r="C296" s="25" t="s">
        <v>1023</v>
      </c>
      <c r="D296" s="25" t="s">
        <v>1018</v>
      </c>
      <c r="E296" s="27" t="s">
        <v>638</v>
      </c>
      <c r="F296" s="35" t="s">
        <v>159</v>
      </c>
      <c r="G296" s="27" t="s">
        <v>639</v>
      </c>
      <c r="H296" s="29" t="s">
        <v>1019</v>
      </c>
      <c r="I296" s="30" t="s">
        <v>1020</v>
      </c>
      <c r="J296" s="31"/>
      <c r="K296" s="31"/>
      <c r="L296" s="32"/>
      <c r="M296" s="34"/>
      <c r="N296" s="43" t="s">
        <v>33</v>
      </c>
      <c r="O296" s="122"/>
      <c r="P296" s="123"/>
      <c r="Q296" s="108">
        <f>IF($P295=$Q$4,$L296*$O295,0)</f>
        <v>0</v>
      </c>
      <c r="R296" s="108">
        <f>IF($P295=R$4,$L296*$O295,0)</f>
        <v>0</v>
      </c>
      <c r="S296" s="108">
        <f>IF($P295=S$4,$L296*$O295,0)</f>
        <v>0</v>
      </c>
      <c r="T296" s="124"/>
      <c r="U296" s="124"/>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5" customHeight="1">
      <c r="A297" s="24">
        <v>293</v>
      </c>
      <c r="B297" s="25" t="s">
        <v>1024</v>
      </c>
      <c r="C297" s="25" t="s">
        <v>1025</v>
      </c>
      <c r="D297" s="25" t="s">
        <v>1026</v>
      </c>
      <c r="E297" s="27" t="s">
        <v>638</v>
      </c>
      <c r="F297" s="35" t="s">
        <v>166</v>
      </c>
      <c r="G297" s="27" t="s">
        <v>639</v>
      </c>
      <c r="H297" s="29" t="s">
        <v>1019</v>
      </c>
      <c r="I297" s="30" t="s">
        <v>873</v>
      </c>
      <c r="J297" s="31" t="s">
        <v>115</v>
      </c>
      <c r="K297" s="31" t="s">
        <v>1027</v>
      </c>
      <c r="L297" s="32"/>
      <c r="M297" s="34"/>
      <c r="N297" s="43" t="s">
        <v>30</v>
      </c>
      <c r="O297" s="122">
        <v>23</v>
      </c>
      <c r="P297" s="123">
        <v>3</v>
      </c>
      <c r="Q297" s="108">
        <f>IF($P297=$Q$4,$L297*$O297,0)</f>
        <v>0</v>
      </c>
      <c r="R297" s="108">
        <f>IF($P297=R$4,$L297*$O297,0)</f>
        <v>0</v>
      </c>
      <c r="S297" s="108">
        <f>IF($P297=S$4,$L297*$O297,0)</f>
        <v>0</v>
      </c>
      <c r="T297" s="124" t="str">
        <f>IF((L297&gt;0)*AND(L298&gt;0),"BŁĄD - Wprowadzono dwie wartości",IF((L297=0)*AND(L298=0),"Wprowadź kwotę dla oferowanego materiału",IF((L298&lt;&gt;0)*AND(K298=0),"Uzupełnij pola SYMBOL/PRODUCENT dla zamiennika",IF((L298=0)*AND(K298&lt;&gt;0),"cena dla niewłaściwego PRODUCENTA",IF((K298&lt;&gt;0)*AND(L298&lt;&gt;0)*AND(J298=0),"Uzupełnij pole PRODUCENT dla zamiennika","OK")))))</f>
        <v>Wprowadź kwotę dla oferowanego materiału</v>
      </c>
      <c r="U297" s="124"/>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5" customHeight="1">
      <c r="A298" s="24">
        <v>294</v>
      </c>
      <c r="B298" s="25" t="s">
        <v>1028</v>
      </c>
      <c r="C298" s="25" t="s">
        <v>1029</v>
      </c>
      <c r="D298" s="25" t="s">
        <v>1026</v>
      </c>
      <c r="E298" s="27" t="s">
        <v>638</v>
      </c>
      <c r="F298" s="35" t="s">
        <v>166</v>
      </c>
      <c r="G298" s="27" t="s">
        <v>639</v>
      </c>
      <c r="H298" s="29" t="s">
        <v>1019</v>
      </c>
      <c r="I298" s="30" t="s">
        <v>873</v>
      </c>
      <c r="J298" s="31"/>
      <c r="K298" s="31"/>
      <c r="L298" s="32"/>
      <c r="M298" s="34"/>
      <c r="N298" s="43" t="s">
        <v>33</v>
      </c>
      <c r="O298" s="122"/>
      <c r="P298" s="123"/>
      <c r="Q298" s="108">
        <f>IF($P297=$Q$4,$L298*$O297,0)</f>
        <v>0</v>
      </c>
      <c r="R298" s="108">
        <f>IF($P297=R$4,$L298*$O297,0)</f>
        <v>0</v>
      </c>
      <c r="S298" s="108">
        <f>IF($P297=S$4,$L298*$O297,0)</f>
        <v>0</v>
      </c>
      <c r="T298" s="124"/>
      <c r="U298" s="124"/>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5" customHeight="1">
      <c r="A299" s="24">
        <v>295</v>
      </c>
      <c r="B299" s="25" t="s">
        <v>1030</v>
      </c>
      <c r="C299" s="25" t="s">
        <v>1031</v>
      </c>
      <c r="D299" s="25" t="s">
        <v>1032</v>
      </c>
      <c r="E299" s="27" t="s">
        <v>638</v>
      </c>
      <c r="F299" s="35" t="s">
        <v>174</v>
      </c>
      <c r="G299" s="27" t="s">
        <v>639</v>
      </c>
      <c r="H299" s="29" t="s">
        <v>1019</v>
      </c>
      <c r="I299" s="30" t="s">
        <v>873</v>
      </c>
      <c r="J299" s="31" t="s">
        <v>115</v>
      </c>
      <c r="K299" s="31" t="s">
        <v>1033</v>
      </c>
      <c r="L299" s="32"/>
      <c r="M299" s="64"/>
      <c r="N299" s="34" t="s">
        <v>30</v>
      </c>
      <c r="O299" s="122">
        <v>16</v>
      </c>
      <c r="P299" s="123">
        <v>3</v>
      </c>
      <c r="Q299" s="108">
        <f>IF($P299=$Q$4,$L299*$O299,0)</f>
        <v>0</v>
      </c>
      <c r="R299" s="108">
        <f>IF($P299=R$4,$L299*$O299,0)</f>
        <v>0</v>
      </c>
      <c r="S299" s="108">
        <f>IF($P299=S$4,$L299*$O299,0)</f>
        <v>0</v>
      </c>
      <c r="T299" s="124" t="str">
        <f>IF((L299&gt;0)*AND(L300&gt;0),"BŁĄD - Wprowadzono dwie wartości",IF((L299=0)*AND(L300=0),"Wprowadź kwotę dla oferowanego materiału",IF((L300&lt;&gt;0)*AND(K300=0),"Uzupełnij pola SYMBOL/PRODUCENT dla zamiennika",IF((L300=0)*AND(K300&lt;&gt;0),"cena dla niewłaściwego PRODUCENTA",IF((K300&lt;&gt;0)*AND(L300&lt;&gt;0)*AND(J300=0),"Uzupełnij pole PRODUCENT dla zamiennika","OK")))))</f>
        <v>Wprowadź kwotę dla oferowanego materiału</v>
      </c>
      <c r="U299" s="124"/>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5" customHeight="1">
      <c r="A300" s="24">
        <v>296</v>
      </c>
      <c r="B300" s="25" t="s">
        <v>1034</v>
      </c>
      <c r="C300" s="25" t="s">
        <v>1035</v>
      </c>
      <c r="D300" s="25" t="s">
        <v>1032</v>
      </c>
      <c r="E300" s="27" t="s">
        <v>638</v>
      </c>
      <c r="F300" s="35" t="s">
        <v>174</v>
      </c>
      <c r="G300" s="27" t="s">
        <v>639</v>
      </c>
      <c r="H300" s="29" t="s">
        <v>1019</v>
      </c>
      <c r="I300" s="30" t="s">
        <v>873</v>
      </c>
      <c r="J300" s="31"/>
      <c r="K300" s="31"/>
      <c r="L300" s="32"/>
      <c r="M300" s="64"/>
      <c r="N300" s="34" t="s">
        <v>33</v>
      </c>
      <c r="O300" s="122"/>
      <c r="P300" s="123"/>
      <c r="Q300" s="108">
        <f>IF($P299=$Q$4,$L300*$O299,0)</f>
        <v>0</v>
      </c>
      <c r="R300" s="108">
        <f>IF($P299=R$4,$L300*$O299,0)</f>
        <v>0</v>
      </c>
      <c r="S300" s="108">
        <f>IF($P299=S$4,$L300*$O299,0)</f>
        <v>0</v>
      </c>
      <c r="T300" s="124"/>
      <c r="U300" s="124"/>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5" customHeight="1">
      <c r="A301" s="24">
        <v>297</v>
      </c>
      <c r="B301" s="25" t="s">
        <v>1036</v>
      </c>
      <c r="C301" s="25" t="s">
        <v>1037</v>
      </c>
      <c r="D301" s="25" t="s">
        <v>1038</v>
      </c>
      <c r="E301" s="27" t="s">
        <v>638</v>
      </c>
      <c r="F301" s="35" t="s">
        <v>24</v>
      </c>
      <c r="G301" s="27" t="s">
        <v>639</v>
      </c>
      <c r="H301" s="29" t="s">
        <v>1019</v>
      </c>
      <c r="I301" s="30" t="s">
        <v>873</v>
      </c>
      <c r="J301" s="31" t="s">
        <v>115</v>
      </c>
      <c r="K301" s="31" t="s">
        <v>1039</v>
      </c>
      <c r="L301" s="32"/>
      <c r="M301" s="64"/>
      <c r="N301" s="34" t="s">
        <v>30</v>
      </c>
      <c r="O301" s="122">
        <v>14</v>
      </c>
      <c r="P301" s="123">
        <v>3</v>
      </c>
      <c r="Q301" s="108">
        <f>IF($P301=$Q$4,$L301*$O301,0)</f>
        <v>0</v>
      </c>
      <c r="R301" s="108">
        <f>IF($P301=R$4,$L301*$O301,0)</f>
        <v>0</v>
      </c>
      <c r="S301" s="108">
        <f>IF($P301=S$4,$L301*$O301,0)</f>
        <v>0</v>
      </c>
      <c r="T301" s="124" t="str">
        <f>IF((L301&gt;0)*AND(L302&gt;0),"BŁĄD - Wprowadzono dwie wartości",IF((L301=0)*AND(L302=0),"Wprowadź kwotę dla oferowanego materiału",IF((L302&lt;&gt;0)*AND(K302=0),"Uzupełnij pola SYMBOL/PRODUCENT dla zamiennika",IF((L302=0)*AND(K302&lt;&gt;0),"cena dla niewłaściwego PRODUCENTA",IF((K302&lt;&gt;0)*AND(L302&lt;&gt;0)*AND(J302=0),"Uzupełnij pole PRODUCENT dla zamiennika","OK")))))</f>
        <v>Wprowadź kwotę dla oferowanego materiału</v>
      </c>
      <c r="U301" s="124"/>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5" customHeight="1">
      <c r="A302" s="24">
        <v>298</v>
      </c>
      <c r="B302" s="25" t="s">
        <v>1040</v>
      </c>
      <c r="C302" s="25" t="s">
        <v>1041</v>
      </c>
      <c r="D302" s="25" t="s">
        <v>1038</v>
      </c>
      <c r="E302" s="27" t="s">
        <v>638</v>
      </c>
      <c r="F302" s="35" t="s">
        <v>24</v>
      </c>
      <c r="G302" s="27" t="s">
        <v>639</v>
      </c>
      <c r="H302" s="29" t="s">
        <v>1019</v>
      </c>
      <c r="I302" s="30" t="s">
        <v>873</v>
      </c>
      <c r="J302" s="31"/>
      <c r="K302" s="31"/>
      <c r="L302" s="32"/>
      <c r="M302" s="64"/>
      <c r="N302" s="34" t="s">
        <v>33</v>
      </c>
      <c r="O302" s="122"/>
      <c r="P302" s="123"/>
      <c r="Q302" s="108">
        <f>IF($P301=$Q$4,$L302*$O301,0)</f>
        <v>0</v>
      </c>
      <c r="R302" s="108">
        <f>IF($P301=R$4,$L302*$O301,0)</f>
        <v>0</v>
      </c>
      <c r="S302" s="108">
        <f>IF($P301=S$4,$L302*$O301,0)</f>
        <v>0</v>
      </c>
      <c r="T302" s="124"/>
      <c r="U302" s="124"/>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5" customHeight="1">
      <c r="A303" s="24">
        <v>299</v>
      </c>
      <c r="B303" s="41" t="s">
        <v>1042</v>
      </c>
      <c r="C303" s="25" t="s">
        <v>1043</v>
      </c>
      <c r="D303" s="25" t="s">
        <v>1044</v>
      </c>
      <c r="E303" s="27" t="s">
        <v>638</v>
      </c>
      <c r="F303" s="35" t="s">
        <v>159</v>
      </c>
      <c r="G303" s="27" t="s">
        <v>639</v>
      </c>
      <c r="H303" s="40" t="s">
        <v>1045</v>
      </c>
      <c r="I303" s="38">
        <v>1800</v>
      </c>
      <c r="J303" s="31" t="s">
        <v>115</v>
      </c>
      <c r="K303" s="39" t="s">
        <v>1046</v>
      </c>
      <c r="L303" s="32"/>
      <c r="M303" s="64"/>
      <c r="N303" s="34" t="s">
        <v>30</v>
      </c>
      <c r="O303" s="122">
        <v>14</v>
      </c>
      <c r="P303" s="123">
        <v>3</v>
      </c>
      <c r="Q303" s="108">
        <f>IF($P303=$Q$4,$L303*$O303,0)</f>
        <v>0</v>
      </c>
      <c r="R303" s="108">
        <f>IF($P303=R$4,$L303*$O303,0)</f>
        <v>0</v>
      </c>
      <c r="S303" s="108">
        <f>IF($P303=S$4,$L303*$O303,0)</f>
        <v>0</v>
      </c>
      <c r="T303" s="124" t="str">
        <f>IF((L303&gt;0)*AND(L304&gt;0),"BŁĄD - Wprowadzono dwie wartości",IF((L303=0)*AND(L304=0),"Wprowadź kwotę dla oferowanego materiału",IF((L304&lt;&gt;0)*AND(K304=0),"Uzupełnij pola SYMBOL/PRODUCENT dla zamiennika",IF((L304=0)*AND(K304&lt;&gt;0),"cena dla niewłaściwego PRODUCENTA",IF((K304&lt;&gt;0)*AND(L304&lt;&gt;0)*AND(J304=0),"Uzupełnij pole PRODUCENT dla zamiennika","OK")))))</f>
        <v>Wprowadź kwotę dla oferowanego materiału</v>
      </c>
      <c r="U303" s="124"/>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5" customHeight="1">
      <c r="A304" s="24">
        <v>300</v>
      </c>
      <c r="B304" s="41" t="s">
        <v>1047</v>
      </c>
      <c r="C304" s="25" t="s">
        <v>1048</v>
      </c>
      <c r="D304" s="25" t="s">
        <v>1044</v>
      </c>
      <c r="E304" s="27" t="s">
        <v>638</v>
      </c>
      <c r="F304" s="35" t="s">
        <v>159</v>
      </c>
      <c r="G304" s="27" t="s">
        <v>639</v>
      </c>
      <c r="H304" s="40" t="s">
        <v>1045</v>
      </c>
      <c r="I304" s="38">
        <v>1800</v>
      </c>
      <c r="J304" s="31"/>
      <c r="K304" s="39"/>
      <c r="L304" s="32"/>
      <c r="M304" s="64"/>
      <c r="N304" s="34" t="s">
        <v>33</v>
      </c>
      <c r="O304" s="122"/>
      <c r="P304" s="123"/>
      <c r="Q304" s="108">
        <f>IF($P303=$Q$4,$L304*$O303,0)</f>
        <v>0</v>
      </c>
      <c r="R304" s="108">
        <f>IF($P303=R$4,$L304*$O303,0)</f>
        <v>0</v>
      </c>
      <c r="S304" s="108">
        <f>IF($P303=S$4,$L304*$O303,0)</f>
        <v>0</v>
      </c>
      <c r="T304" s="124"/>
      <c r="U304" s="12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5" customHeight="1">
      <c r="A305" s="24">
        <v>301</v>
      </c>
      <c r="B305" s="41" t="s">
        <v>1049</v>
      </c>
      <c r="C305" s="25" t="s">
        <v>1050</v>
      </c>
      <c r="D305" s="25" t="s">
        <v>1051</v>
      </c>
      <c r="E305" s="27" t="s">
        <v>638</v>
      </c>
      <c r="F305" s="35" t="s">
        <v>166</v>
      </c>
      <c r="G305" s="27" t="s">
        <v>639</v>
      </c>
      <c r="H305" s="40" t="s">
        <v>1045</v>
      </c>
      <c r="I305" s="38">
        <v>1800</v>
      </c>
      <c r="J305" s="31" t="s">
        <v>115</v>
      </c>
      <c r="K305" s="39" t="s">
        <v>1052</v>
      </c>
      <c r="L305" s="32"/>
      <c r="M305" s="64"/>
      <c r="N305" s="34" t="s">
        <v>30</v>
      </c>
      <c r="O305" s="122">
        <v>14</v>
      </c>
      <c r="P305" s="123">
        <v>3</v>
      </c>
      <c r="Q305" s="108">
        <f>IF($P305=$Q$4,$L305*$O305,0)</f>
        <v>0</v>
      </c>
      <c r="R305" s="108">
        <f>IF($P305=R$4,$L305*$O305,0)</f>
        <v>0</v>
      </c>
      <c r="S305" s="108">
        <f>IF($P305=S$4,$L305*$O305,0)</f>
        <v>0</v>
      </c>
      <c r="T305" s="124" t="str">
        <f>IF((L305&gt;0)*AND(L306&gt;0),"BŁĄD - Wprowadzono dwie wartości",IF((L305=0)*AND(L306=0),"Wprowadź kwotę dla oferowanego materiału",IF((L306&lt;&gt;0)*AND(K306=0),"Uzupełnij pola SYMBOL/PRODUCENT dla zamiennika",IF((L306=0)*AND(K306&lt;&gt;0),"cena dla niewłaściwego PRODUCENTA",IF((K306&lt;&gt;0)*AND(L306&lt;&gt;0)*AND(J306=0),"Uzupełnij pole PRODUCENT dla zamiennika","OK")))))</f>
        <v>Wprowadź kwotę dla oferowanego materiału</v>
      </c>
      <c r="U305" s="124"/>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5" customHeight="1">
      <c r="A306" s="24">
        <v>302</v>
      </c>
      <c r="B306" s="41" t="s">
        <v>1053</v>
      </c>
      <c r="C306" s="25" t="s">
        <v>1054</v>
      </c>
      <c r="D306" s="25" t="s">
        <v>1051</v>
      </c>
      <c r="E306" s="27" t="s">
        <v>638</v>
      </c>
      <c r="F306" s="35" t="s">
        <v>166</v>
      </c>
      <c r="G306" s="27" t="s">
        <v>639</v>
      </c>
      <c r="H306" s="40" t="s">
        <v>1045</v>
      </c>
      <c r="I306" s="38">
        <v>1800</v>
      </c>
      <c r="J306" s="31"/>
      <c r="K306" s="39"/>
      <c r="L306" s="32"/>
      <c r="M306" s="64"/>
      <c r="N306" s="34" t="s">
        <v>33</v>
      </c>
      <c r="O306" s="122"/>
      <c r="P306" s="123"/>
      <c r="Q306" s="108">
        <f>IF($P305=$Q$4,$L306*$O305,0)</f>
        <v>0</v>
      </c>
      <c r="R306" s="108">
        <f>IF($P305=R$4,$L306*$O305,0)</f>
        <v>0</v>
      </c>
      <c r="S306" s="108">
        <f>IF($P305=S$4,$L306*$O305,0)</f>
        <v>0</v>
      </c>
      <c r="T306" s="124"/>
      <c r="U306" s="124"/>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5" customHeight="1">
      <c r="A307" s="24">
        <v>303</v>
      </c>
      <c r="B307" s="41" t="s">
        <v>1055</v>
      </c>
      <c r="C307" s="25" t="s">
        <v>1056</v>
      </c>
      <c r="D307" s="25" t="s">
        <v>1057</v>
      </c>
      <c r="E307" s="27" t="s">
        <v>638</v>
      </c>
      <c r="F307" s="35" t="s">
        <v>174</v>
      </c>
      <c r="G307" s="27" t="s">
        <v>639</v>
      </c>
      <c r="H307" s="40" t="s">
        <v>1045</v>
      </c>
      <c r="I307" s="38">
        <v>1800</v>
      </c>
      <c r="J307" s="31" t="s">
        <v>115</v>
      </c>
      <c r="K307" s="39" t="s">
        <v>1058</v>
      </c>
      <c r="L307" s="32"/>
      <c r="M307" s="64"/>
      <c r="N307" s="34" t="s">
        <v>30</v>
      </c>
      <c r="O307" s="122">
        <v>14</v>
      </c>
      <c r="P307" s="123">
        <v>3</v>
      </c>
      <c r="Q307" s="108">
        <f>IF($P307=$Q$4,$L307*$O307,0)</f>
        <v>0</v>
      </c>
      <c r="R307" s="108">
        <f>IF($P307=R$4,$L307*$O307,0)</f>
        <v>0</v>
      </c>
      <c r="S307" s="108">
        <f>IF($P307=S$4,$L307*$O307,0)</f>
        <v>0</v>
      </c>
      <c r="T307" s="124" t="str">
        <f>IF((L307&gt;0)*AND(L308&gt;0),"BŁĄD - Wprowadzono dwie wartości",IF((L307=0)*AND(L308=0),"Wprowadź kwotę dla oferowanego materiału",IF((L308&lt;&gt;0)*AND(K308=0),"Uzupełnij pola SYMBOL/PRODUCENT dla zamiennika",IF((L308=0)*AND(K308&lt;&gt;0),"cena dla niewłaściwego PRODUCENTA",IF((K308&lt;&gt;0)*AND(L308&lt;&gt;0)*AND(J308=0),"Uzupełnij pole PRODUCENT dla zamiennika","OK")))))</f>
        <v>Wprowadź kwotę dla oferowanego materiału</v>
      </c>
      <c r="U307" s="124"/>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5" customHeight="1">
      <c r="A308" s="24">
        <v>304</v>
      </c>
      <c r="B308" s="41" t="s">
        <v>1059</v>
      </c>
      <c r="C308" s="25" t="s">
        <v>1060</v>
      </c>
      <c r="D308" s="25" t="s">
        <v>1057</v>
      </c>
      <c r="E308" s="27" t="s">
        <v>638</v>
      </c>
      <c r="F308" s="35" t="s">
        <v>174</v>
      </c>
      <c r="G308" s="27" t="s">
        <v>639</v>
      </c>
      <c r="H308" s="40" t="s">
        <v>1045</v>
      </c>
      <c r="I308" s="38">
        <v>1800</v>
      </c>
      <c r="J308" s="31"/>
      <c r="K308" s="39"/>
      <c r="L308" s="32"/>
      <c r="M308" s="64"/>
      <c r="N308" s="34" t="s">
        <v>33</v>
      </c>
      <c r="O308" s="122"/>
      <c r="P308" s="123"/>
      <c r="Q308" s="108">
        <f>IF($P307=$Q$4,$L308*$O307,0)</f>
        <v>0</v>
      </c>
      <c r="R308" s="108">
        <f>IF($P307=R$4,$L308*$O307,0)</f>
        <v>0</v>
      </c>
      <c r="S308" s="108">
        <f>IF($P307=S$4,$L308*$O307,0)</f>
        <v>0</v>
      </c>
      <c r="T308" s="124"/>
      <c r="U308" s="124"/>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5" customHeight="1">
      <c r="A309" s="24">
        <v>305</v>
      </c>
      <c r="B309" s="41" t="s">
        <v>1061</v>
      </c>
      <c r="C309" s="25" t="s">
        <v>1062</v>
      </c>
      <c r="D309" s="25" t="s">
        <v>1063</v>
      </c>
      <c r="E309" s="27" t="s">
        <v>638</v>
      </c>
      <c r="F309" s="35" t="s">
        <v>24</v>
      </c>
      <c r="G309" s="27" t="s">
        <v>639</v>
      </c>
      <c r="H309" s="40" t="s">
        <v>1045</v>
      </c>
      <c r="I309" s="38">
        <v>1800</v>
      </c>
      <c r="J309" s="31" t="s">
        <v>115</v>
      </c>
      <c r="K309" s="39" t="s">
        <v>1064</v>
      </c>
      <c r="L309" s="32"/>
      <c r="M309" s="34"/>
      <c r="N309" s="34" t="s">
        <v>30</v>
      </c>
      <c r="O309" s="122">
        <v>11</v>
      </c>
      <c r="P309" s="123">
        <v>3</v>
      </c>
      <c r="Q309" s="108">
        <f>IF($P309=$Q$4,$L309*$O309,0)</f>
        <v>0</v>
      </c>
      <c r="R309" s="108">
        <f>IF($P309=R$4,$L309*$O309,0)</f>
        <v>0</v>
      </c>
      <c r="S309" s="108">
        <f>IF($P309=S$4,$L309*$O309,0)</f>
        <v>0</v>
      </c>
      <c r="T309" s="124" t="str">
        <f>IF((L309&gt;0)*AND(L310&gt;0),"BŁĄD - Wprowadzono dwie wartości",IF((L309=0)*AND(L310=0),"Wprowadź kwotę dla oferowanego materiału",IF((L310&lt;&gt;0)*AND(K310=0),"Uzupełnij pola SYMBOL/PRODUCENT dla zamiennika",IF((L310=0)*AND(K310&lt;&gt;0),"cena dla niewłaściwego PRODUCENTA",IF((K310&lt;&gt;0)*AND(L310&lt;&gt;0)*AND(J310=0),"Uzupełnij pole PRODUCENT dla zamiennika","OK")))))</f>
        <v>Wprowadź kwotę dla oferowanego materiału</v>
      </c>
      <c r="U309" s="124"/>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5" customHeight="1">
      <c r="A310" s="24">
        <v>306</v>
      </c>
      <c r="B310" s="41" t="s">
        <v>1065</v>
      </c>
      <c r="C310" s="25" t="s">
        <v>1066</v>
      </c>
      <c r="D310" s="25" t="s">
        <v>1063</v>
      </c>
      <c r="E310" s="27" t="s">
        <v>638</v>
      </c>
      <c r="F310" s="35" t="s">
        <v>24</v>
      </c>
      <c r="G310" s="27" t="s">
        <v>639</v>
      </c>
      <c r="H310" s="40" t="s">
        <v>1045</v>
      </c>
      <c r="I310" s="38">
        <v>1800</v>
      </c>
      <c r="J310" s="31"/>
      <c r="K310" s="39"/>
      <c r="L310" s="32"/>
      <c r="M310" s="34"/>
      <c r="N310" s="34" t="s">
        <v>33</v>
      </c>
      <c r="O310" s="122"/>
      <c r="P310" s="123"/>
      <c r="Q310" s="108">
        <f>IF($P309=$Q$4,$L310*$O309,0)</f>
        <v>0</v>
      </c>
      <c r="R310" s="108">
        <f>IF($P309=R$4,$L310*$O309,0)</f>
        <v>0</v>
      </c>
      <c r="S310" s="108">
        <f>IF($P309=S$4,$L310*$O309,0)</f>
        <v>0</v>
      </c>
      <c r="T310" s="124"/>
      <c r="U310" s="124"/>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5" customHeight="1">
      <c r="A311" s="24">
        <v>307</v>
      </c>
      <c r="B311" s="25" t="s">
        <v>1067</v>
      </c>
      <c r="C311" s="25" t="s">
        <v>1068</v>
      </c>
      <c r="D311" s="25" t="s">
        <v>1069</v>
      </c>
      <c r="E311" s="27" t="s">
        <v>638</v>
      </c>
      <c r="F311" s="35" t="s">
        <v>24</v>
      </c>
      <c r="G311" s="27" t="s">
        <v>639</v>
      </c>
      <c r="H311" s="29" t="s">
        <v>1070</v>
      </c>
      <c r="I311" s="30" t="s">
        <v>1071</v>
      </c>
      <c r="J311" s="31" t="s">
        <v>115</v>
      </c>
      <c r="K311" s="31" t="s">
        <v>1072</v>
      </c>
      <c r="L311" s="32"/>
      <c r="M311" s="34"/>
      <c r="N311" s="34" t="s">
        <v>30</v>
      </c>
      <c r="O311" s="122">
        <v>9</v>
      </c>
      <c r="P311" s="123">
        <v>3</v>
      </c>
      <c r="Q311" s="108">
        <f>IF($P311=$Q$4,$L311*$O311,0)</f>
        <v>0</v>
      </c>
      <c r="R311" s="108">
        <f>IF($P311=R$4,$L311*$O311,0)</f>
        <v>0</v>
      </c>
      <c r="S311" s="108">
        <f>IF($P311=S$4,$L311*$O311,0)</f>
        <v>0</v>
      </c>
      <c r="T311" s="124" t="str">
        <f>IF((L311&gt;0)*AND(L312&gt;0),"BŁĄD - Wprowadzono dwie wartości",IF((L311=0)*AND(L312=0),"Wprowadź kwotę dla oferowanego materiału",IF((L312&lt;&gt;0)*AND(K312=0),"Uzupełnij pola SYMBOL/PRODUCENT dla zamiennika",IF((L312=0)*AND(K312&lt;&gt;0),"cena dla niewłaściwego PRODUCENTA",IF((K312&lt;&gt;0)*AND(L312&lt;&gt;0)*AND(J312=0),"Uzupełnij pole PRODUCENT dla zamiennika","OK")))))</f>
        <v>Wprowadź kwotę dla oferowanego materiału</v>
      </c>
      <c r="U311" s="124"/>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customHeight="1">
      <c r="A312" s="24">
        <v>308</v>
      </c>
      <c r="B312" s="26" t="s">
        <v>1073</v>
      </c>
      <c r="C312" s="25" t="s">
        <v>1074</v>
      </c>
      <c r="D312" s="25" t="s">
        <v>1069</v>
      </c>
      <c r="E312" s="27" t="s">
        <v>638</v>
      </c>
      <c r="F312" s="35" t="s">
        <v>24</v>
      </c>
      <c r="G312" s="27" t="s">
        <v>639</v>
      </c>
      <c r="H312" s="29" t="s">
        <v>1070</v>
      </c>
      <c r="I312" s="30" t="s">
        <v>1071</v>
      </c>
      <c r="J312" s="31"/>
      <c r="K312" s="31"/>
      <c r="L312" s="32"/>
      <c r="M312" s="34"/>
      <c r="N312" s="34" t="s">
        <v>33</v>
      </c>
      <c r="O312" s="122"/>
      <c r="P312" s="123"/>
      <c r="Q312" s="108">
        <f>IF($P311=$Q$4,$L312*$O311,0)</f>
        <v>0</v>
      </c>
      <c r="R312" s="108">
        <f>IF($P311=R$4,$L312*$O311,0)</f>
        <v>0</v>
      </c>
      <c r="S312" s="108">
        <f>IF($P311=S$4,$L312*$O311,0)</f>
        <v>0</v>
      </c>
      <c r="T312" s="124"/>
      <c r="U312" s="124"/>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5" customHeight="1">
      <c r="A313" s="24">
        <v>309</v>
      </c>
      <c r="B313" s="41" t="s">
        <v>1075</v>
      </c>
      <c r="C313" s="25" t="s">
        <v>1076</v>
      </c>
      <c r="D313" s="25" t="s">
        <v>1077</v>
      </c>
      <c r="E313" s="27" t="s">
        <v>638</v>
      </c>
      <c r="F313" s="35" t="s">
        <v>24</v>
      </c>
      <c r="G313" s="27" t="s">
        <v>639</v>
      </c>
      <c r="H313" s="40" t="s">
        <v>1078</v>
      </c>
      <c r="I313" s="38">
        <v>20000</v>
      </c>
      <c r="J313" s="31" t="s">
        <v>131</v>
      </c>
      <c r="K313" s="39" t="s">
        <v>1079</v>
      </c>
      <c r="L313" s="32"/>
      <c r="M313" s="34"/>
      <c r="N313" s="34" t="s">
        <v>30</v>
      </c>
      <c r="O313" s="122">
        <v>9</v>
      </c>
      <c r="P313" s="123">
        <v>3</v>
      </c>
      <c r="Q313" s="108">
        <f>IF($P313=$Q$4,$L313*$O313,0)</f>
        <v>0</v>
      </c>
      <c r="R313" s="108">
        <f>IF($P313=R$4,$L313*$O313,0)</f>
        <v>0</v>
      </c>
      <c r="S313" s="108">
        <f>IF($P313=S$4,$L313*$O313,0)</f>
        <v>0</v>
      </c>
      <c r="T313" s="124" t="str">
        <f>IF((L313&gt;0)*AND(L314&gt;0),"BŁĄD - Wprowadzono dwie wartości",IF((L313=0)*AND(L314=0),"Wprowadź kwotę dla oferowanego materiału",IF((L314&lt;&gt;0)*AND(K314=0),"Uzupełnij pola SYMBOL/PRODUCENT dla zamiennika",IF((L314=0)*AND(K314&lt;&gt;0),"cena dla niewłaściwego PRODUCENTA",IF((K314&lt;&gt;0)*AND(L314&lt;&gt;0)*AND(J314=0),"Uzupełnij pole PRODUCENT dla zamiennika","OK")))))</f>
        <v>Wprowadź kwotę dla oferowanego materiału</v>
      </c>
      <c r="U313" s="124"/>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5" customHeight="1">
      <c r="A314" s="24">
        <v>310</v>
      </c>
      <c r="B314" s="41" t="s">
        <v>1080</v>
      </c>
      <c r="C314" s="25" t="s">
        <v>1081</v>
      </c>
      <c r="D314" s="25" t="s">
        <v>1077</v>
      </c>
      <c r="E314" s="27" t="s">
        <v>638</v>
      </c>
      <c r="F314" s="35" t="s">
        <v>24</v>
      </c>
      <c r="G314" s="27" t="s">
        <v>639</v>
      </c>
      <c r="H314" s="40" t="s">
        <v>1078</v>
      </c>
      <c r="I314" s="38">
        <v>20000</v>
      </c>
      <c r="J314" s="31"/>
      <c r="K314" s="39"/>
      <c r="L314" s="32"/>
      <c r="M314" s="34"/>
      <c r="N314" s="34" t="s">
        <v>33</v>
      </c>
      <c r="O314" s="122"/>
      <c r="P314" s="123"/>
      <c r="Q314" s="108">
        <f>IF($P313=$Q$4,$L314*$O313,0)</f>
        <v>0</v>
      </c>
      <c r="R314" s="108">
        <f>IF($P313=R$4,$L314*$O313,0)</f>
        <v>0</v>
      </c>
      <c r="S314" s="108">
        <f>IF($P313=S$4,$L314*$O313,0)</f>
        <v>0</v>
      </c>
      <c r="T314" s="124"/>
      <c r="U314" s="12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5" customHeight="1">
      <c r="A315" s="24">
        <v>311</v>
      </c>
      <c r="B315" s="25" t="s">
        <v>1082</v>
      </c>
      <c r="C315" s="25" t="s">
        <v>1083</v>
      </c>
      <c r="D315" s="25" t="s">
        <v>1084</v>
      </c>
      <c r="E315" s="27" t="s">
        <v>638</v>
      </c>
      <c r="F315" s="35" t="s">
        <v>24</v>
      </c>
      <c r="G315" s="27" t="s">
        <v>639</v>
      </c>
      <c r="H315" s="29" t="s">
        <v>1085</v>
      </c>
      <c r="I315" s="30" t="s">
        <v>47</v>
      </c>
      <c r="J315" s="31" t="s">
        <v>131</v>
      </c>
      <c r="K315" s="31" t="s">
        <v>1086</v>
      </c>
      <c r="L315" s="32"/>
      <c r="M315" s="34"/>
      <c r="N315" s="34" t="s">
        <v>30</v>
      </c>
      <c r="O315" s="122">
        <v>9</v>
      </c>
      <c r="P315" s="123">
        <v>3</v>
      </c>
      <c r="Q315" s="108">
        <f>IF($P315=$Q$4,$L315*$O315,0)</f>
        <v>0</v>
      </c>
      <c r="R315" s="108">
        <f>IF($P315=R$4,$L315*$O315,0)</f>
        <v>0</v>
      </c>
      <c r="S315" s="108">
        <f>IF($P315=S$4,$L315*$O315,0)</f>
        <v>0</v>
      </c>
      <c r="T315" s="124" t="str">
        <f>IF((L315&gt;0)*AND(L316&gt;0),"BŁĄD - Wprowadzono dwie wartości",IF((L315=0)*AND(L316=0),"Wprowadź kwotę dla oferowanego materiału",IF((L316&lt;&gt;0)*AND(K316=0),"Uzupełnij pola SYMBOL/PRODUCENT dla zamiennika",IF((L316=0)*AND(K316&lt;&gt;0),"cena dla niewłaściwego PRODUCENTA",IF((K316&lt;&gt;0)*AND(L316&lt;&gt;0)*AND(J316=0),"Uzupełnij pole PRODUCENT dla zamiennika","OK")))))</f>
        <v>Wprowadź kwotę dla oferowanego materiału</v>
      </c>
      <c r="U315" s="124"/>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5" customHeight="1">
      <c r="A316" s="24">
        <v>312</v>
      </c>
      <c r="B316" s="25" t="s">
        <v>1087</v>
      </c>
      <c r="C316" s="25" t="s">
        <v>1088</v>
      </c>
      <c r="D316" s="25" t="s">
        <v>1084</v>
      </c>
      <c r="E316" s="27" t="s">
        <v>638</v>
      </c>
      <c r="F316" s="35" t="s">
        <v>24</v>
      </c>
      <c r="G316" s="27" t="s">
        <v>639</v>
      </c>
      <c r="H316" s="29" t="s">
        <v>1085</v>
      </c>
      <c r="I316" s="30" t="s">
        <v>47</v>
      </c>
      <c r="J316" s="31"/>
      <c r="K316" s="31"/>
      <c r="L316" s="32"/>
      <c r="M316" s="34"/>
      <c r="N316" s="34" t="s">
        <v>33</v>
      </c>
      <c r="O316" s="122"/>
      <c r="P316" s="123"/>
      <c r="Q316" s="108">
        <f>IF($P315=$Q$4,$L316*$O315,0)</f>
        <v>0</v>
      </c>
      <c r="R316" s="108">
        <f>IF($P315=R$4,$L316*$O315,0)</f>
        <v>0</v>
      </c>
      <c r="S316" s="108">
        <f>IF($P315=S$4,$L316*$O315,0)</f>
        <v>0</v>
      </c>
      <c r="T316" s="124"/>
      <c r="U316" s="124"/>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5" customHeight="1">
      <c r="A317" s="24">
        <v>313</v>
      </c>
      <c r="B317" s="25" t="s">
        <v>1089</v>
      </c>
      <c r="C317" s="25" t="s">
        <v>1090</v>
      </c>
      <c r="D317" s="25" t="s">
        <v>1091</v>
      </c>
      <c r="E317" s="27" t="s">
        <v>638</v>
      </c>
      <c r="F317" s="35" t="s">
        <v>159</v>
      </c>
      <c r="G317" s="27" t="s">
        <v>639</v>
      </c>
      <c r="H317" s="29" t="s">
        <v>1085</v>
      </c>
      <c r="I317" s="30" t="s">
        <v>39</v>
      </c>
      <c r="J317" s="31" t="s">
        <v>131</v>
      </c>
      <c r="K317" s="31" t="s">
        <v>1092</v>
      </c>
      <c r="L317" s="32"/>
      <c r="M317" s="34"/>
      <c r="N317" s="34" t="s">
        <v>30</v>
      </c>
      <c r="O317" s="122">
        <v>9</v>
      </c>
      <c r="P317" s="123">
        <v>3</v>
      </c>
      <c r="Q317" s="108">
        <f>IF($P317=$Q$4,$L317*$O317,0)</f>
        <v>0</v>
      </c>
      <c r="R317" s="108">
        <f>IF($P317=R$4,$L317*$O317,0)</f>
        <v>0</v>
      </c>
      <c r="S317" s="108">
        <f>IF($P317=S$4,$L317*$O317,0)</f>
        <v>0</v>
      </c>
      <c r="T317" s="124" t="str">
        <f>IF((L317&gt;0)*AND(L318&gt;0),"BŁĄD - Wprowadzono dwie wartości",IF((L317=0)*AND(L318=0),"Wprowadź kwotę dla oferowanego materiału",IF((L318&lt;&gt;0)*AND(K318=0),"Uzupełnij pola SYMBOL/PRODUCENT dla zamiennika",IF((L318=0)*AND(K318&lt;&gt;0),"cena dla niewłaściwego PRODUCENTA",IF((K318&lt;&gt;0)*AND(L318&lt;&gt;0)*AND(J318=0),"Uzupełnij pole PRODUCENT dla zamiennika","OK")))))</f>
        <v>Wprowadź kwotę dla oferowanego materiału</v>
      </c>
      <c r="U317" s="124"/>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5" customHeight="1">
      <c r="A318" s="24">
        <v>314</v>
      </c>
      <c r="B318" s="25" t="s">
        <v>1093</v>
      </c>
      <c r="C318" s="25" t="s">
        <v>1094</v>
      </c>
      <c r="D318" s="25" t="s">
        <v>1091</v>
      </c>
      <c r="E318" s="27" t="s">
        <v>638</v>
      </c>
      <c r="F318" s="35" t="s">
        <v>159</v>
      </c>
      <c r="G318" s="27" t="s">
        <v>639</v>
      </c>
      <c r="H318" s="29" t="s">
        <v>1085</v>
      </c>
      <c r="I318" s="30" t="s">
        <v>39</v>
      </c>
      <c r="J318" s="31"/>
      <c r="K318" s="31"/>
      <c r="L318" s="32"/>
      <c r="M318" s="34"/>
      <c r="N318" s="34" t="s">
        <v>33</v>
      </c>
      <c r="O318" s="122"/>
      <c r="P318" s="123"/>
      <c r="Q318" s="108">
        <f>IF($P317=$Q$4,$L318*$O317,0)</f>
        <v>0</v>
      </c>
      <c r="R318" s="108">
        <f>IF($P317=R$4,$L318*$O317,0)</f>
        <v>0</v>
      </c>
      <c r="S318" s="108">
        <f>IF($P317=S$4,$L318*$O317,0)</f>
        <v>0</v>
      </c>
      <c r="T318" s="124"/>
      <c r="U318" s="124"/>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5" customHeight="1">
      <c r="A319" s="24">
        <v>315</v>
      </c>
      <c r="B319" s="25" t="s">
        <v>1095</v>
      </c>
      <c r="C319" s="25" t="s">
        <v>1096</v>
      </c>
      <c r="D319" s="25" t="s">
        <v>1097</v>
      </c>
      <c r="E319" s="27" t="s">
        <v>638</v>
      </c>
      <c r="F319" s="35" t="s">
        <v>166</v>
      </c>
      <c r="G319" s="27" t="s">
        <v>639</v>
      </c>
      <c r="H319" s="29" t="s">
        <v>1085</v>
      </c>
      <c r="I319" s="30" t="s">
        <v>39</v>
      </c>
      <c r="J319" s="31" t="s">
        <v>131</v>
      </c>
      <c r="K319" s="31" t="s">
        <v>1098</v>
      </c>
      <c r="L319" s="32"/>
      <c r="M319" s="34"/>
      <c r="N319" s="34" t="s">
        <v>30</v>
      </c>
      <c r="O319" s="122">
        <v>6</v>
      </c>
      <c r="P319" s="123">
        <v>3</v>
      </c>
      <c r="Q319" s="108">
        <f>IF($P319=$Q$4,$L319*$O319,0)</f>
        <v>0</v>
      </c>
      <c r="R319" s="108">
        <f>IF($P319=R$4,$L319*$O319,0)</f>
        <v>0</v>
      </c>
      <c r="S319" s="108">
        <f>IF($P319=S$4,$L319*$O319,0)</f>
        <v>0</v>
      </c>
      <c r="T319" s="124" t="str">
        <f>IF((L319&gt;0)*AND(L320&gt;0),"BŁĄD - Wprowadzono dwie wartości",IF((L319=0)*AND(L320=0),"Wprowadź kwotę dla oferowanego materiału",IF((L320&lt;&gt;0)*AND(K320=0),"Uzupełnij pola SYMBOL/PRODUCENT dla zamiennika",IF((L320=0)*AND(K320&lt;&gt;0),"cena dla niewłaściwego PRODUCENTA",IF((K320&lt;&gt;0)*AND(L320&lt;&gt;0)*AND(J320=0),"Uzupełnij pole PRODUCENT dla zamiennika","OK")))))</f>
        <v>Wprowadź kwotę dla oferowanego materiału</v>
      </c>
      <c r="U319" s="124"/>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5" customHeight="1">
      <c r="A320" s="24">
        <v>316</v>
      </c>
      <c r="B320" s="25" t="s">
        <v>1099</v>
      </c>
      <c r="C320" s="25" t="s">
        <v>1100</v>
      </c>
      <c r="D320" s="25" t="s">
        <v>1097</v>
      </c>
      <c r="E320" s="27" t="s">
        <v>638</v>
      </c>
      <c r="F320" s="35" t="s">
        <v>166</v>
      </c>
      <c r="G320" s="27" t="s">
        <v>639</v>
      </c>
      <c r="H320" s="29" t="s">
        <v>1085</v>
      </c>
      <c r="I320" s="30" t="s">
        <v>39</v>
      </c>
      <c r="J320" s="31"/>
      <c r="K320" s="31"/>
      <c r="L320" s="32"/>
      <c r="M320" s="34"/>
      <c r="N320" s="34" t="s">
        <v>33</v>
      </c>
      <c r="O320" s="122"/>
      <c r="P320" s="123"/>
      <c r="Q320" s="108">
        <f>IF($P319=$Q$4,$L320*$O319,0)</f>
        <v>0</v>
      </c>
      <c r="R320" s="108">
        <f>IF($P319=R$4,$L320*$O319,0)</f>
        <v>0</v>
      </c>
      <c r="S320" s="108">
        <f>IF($P319=S$4,$L320*$O319,0)</f>
        <v>0</v>
      </c>
      <c r="T320" s="124"/>
      <c r="U320" s="124"/>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5" customHeight="1">
      <c r="A321" s="24">
        <v>317</v>
      </c>
      <c r="B321" s="25" t="s">
        <v>1101</v>
      </c>
      <c r="C321" s="25" t="s">
        <v>1102</v>
      </c>
      <c r="D321" s="25" t="s">
        <v>1103</v>
      </c>
      <c r="E321" s="27" t="s">
        <v>638</v>
      </c>
      <c r="F321" s="35" t="s">
        <v>174</v>
      </c>
      <c r="G321" s="27" t="s">
        <v>639</v>
      </c>
      <c r="H321" s="29" t="s">
        <v>1085</v>
      </c>
      <c r="I321" s="30" t="s">
        <v>39</v>
      </c>
      <c r="J321" s="31" t="s">
        <v>131</v>
      </c>
      <c r="K321" s="31" t="s">
        <v>1104</v>
      </c>
      <c r="L321" s="32"/>
      <c r="M321" s="34"/>
      <c r="N321" s="34" t="s">
        <v>30</v>
      </c>
      <c r="O321" s="122">
        <v>6</v>
      </c>
      <c r="P321" s="123">
        <v>3</v>
      </c>
      <c r="Q321" s="108">
        <f>IF($P321=$Q$4,$L321*$O321,0)</f>
        <v>0</v>
      </c>
      <c r="R321" s="108">
        <f>IF($P321=R$4,$L321*$O321,0)</f>
        <v>0</v>
      </c>
      <c r="S321" s="108">
        <f>IF($P321=S$4,$L321*$O321,0)</f>
        <v>0</v>
      </c>
      <c r="T321" s="124" t="str">
        <f>IF((L321&gt;0)*AND(L322&gt;0),"BŁĄD - Wprowadzono dwie wartości",IF((L321=0)*AND(L322=0),"Wprowadź kwotę dla oferowanego materiału",IF((L322&lt;&gt;0)*AND(K322=0),"Uzupełnij pola SYMBOL/PRODUCENT dla zamiennika",IF((L322=0)*AND(K322&lt;&gt;0),"cena dla niewłaściwego PRODUCENTA",IF((K322&lt;&gt;0)*AND(L322&lt;&gt;0)*AND(J322=0),"Uzupełnij pole PRODUCENT dla zamiennika","OK")))))</f>
        <v>Wprowadź kwotę dla oferowanego materiału</v>
      </c>
      <c r="U321" s="124"/>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5" customHeight="1">
      <c r="A322" s="24">
        <v>318</v>
      </c>
      <c r="B322" s="25" t="s">
        <v>1105</v>
      </c>
      <c r="C322" s="25" t="s">
        <v>1106</v>
      </c>
      <c r="D322" s="25" t="s">
        <v>1103</v>
      </c>
      <c r="E322" s="27" t="s">
        <v>638</v>
      </c>
      <c r="F322" s="35" t="s">
        <v>174</v>
      </c>
      <c r="G322" s="27" t="s">
        <v>639</v>
      </c>
      <c r="H322" s="29" t="s">
        <v>1085</v>
      </c>
      <c r="I322" s="30" t="s">
        <v>39</v>
      </c>
      <c r="J322" s="31"/>
      <c r="K322" s="31"/>
      <c r="L322" s="32"/>
      <c r="M322" s="34"/>
      <c r="N322" s="34" t="s">
        <v>33</v>
      </c>
      <c r="O322" s="122"/>
      <c r="P322" s="123"/>
      <c r="Q322" s="108">
        <f>IF($P321=$Q$4,$L322*$O321,0)</f>
        <v>0</v>
      </c>
      <c r="R322" s="108">
        <f>IF($P321=R$4,$L322*$O321,0)</f>
        <v>0</v>
      </c>
      <c r="S322" s="108">
        <f>IF($P321=S$4,$L322*$O321,0)</f>
        <v>0</v>
      </c>
      <c r="T322" s="124"/>
      <c r="U322" s="124"/>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5" customHeight="1">
      <c r="A323" s="24">
        <v>319</v>
      </c>
      <c r="B323" s="25" t="s">
        <v>1107</v>
      </c>
      <c r="C323" s="25" t="s">
        <v>1108</v>
      </c>
      <c r="D323" s="25" t="s">
        <v>1109</v>
      </c>
      <c r="E323" s="27" t="s">
        <v>638</v>
      </c>
      <c r="F323" s="35" t="s">
        <v>24</v>
      </c>
      <c r="G323" s="27" t="s">
        <v>639</v>
      </c>
      <c r="H323" s="40" t="s">
        <v>1110</v>
      </c>
      <c r="I323" s="38">
        <v>35000</v>
      </c>
      <c r="J323" s="31" t="s">
        <v>131</v>
      </c>
      <c r="K323" s="39" t="s">
        <v>1111</v>
      </c>
      <c r="L323" s="32"/>
      <c r="M323" s="34"/>
      <c r="N323" s="34" t="s">
        <v>30</v>
      </c>
      <c r="O323" s="122">
        <v>6</v>
      </c>
      <c r="P323" s="123">
        <v>3</v>
      </c>
      <c r="Q323" s="108">
        <f>IF($P323=$Q$4,$L323*$O323,0)</f>
        <v>0</v>
      </c>
      <c r="R323" s="108">
        <f>IF($P323=R$4,$L323*$O323,0)</f>
        <v>0</v>
      </c>
      <c r="S323" s="108">
        <f>IF($P323=S$4,$L323*$O323,0)</f>
        <v>0</v>
      </c>
      <c r="T323" s="124" t="str">
        <f>IF((L323&gt;0)*AND(L324&gt;0),"BŁĄD - Wprowadzono dwie wartości",IF((L323=0)*AND(L324=0),"Wprowadź kwotę dla oferowanego materiału",IF((L324&lt;&gt;0)*AND(K324=0),"Uzupełnij pola SYMBOL/PRODUCENT dla zamiennika",IF((L324=0)*AND(K324&lt;&gt;0),"cena dla niewłaściwego PRODUCENTA",IF((K324&lt;&gt;0)*AND(L324&lt;&gt;0)*AND(J324=0),"Uzupełnij pole PRODUCENT dla zamiennika","OK")))))</f>
        <v>Wprowadź kwotę dla oferowanego materiału</v>
      </c>
      <c r="U323" s="124"/>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5" customHeight="1">
      <c r="A324" s="24">
        <v>320</v>
      </c>
      <c r="B324" s="25" t="s">
        <v>1112</v>
      </c>
      <c r="C324" s="25" t="s">
        <v>1113</v>
      </c>
      <c r="D324" s="25" t="s">
        <v>1109</v>
      </c>
      <c r="E324" s="27" t="s">
        <v>638</v>
      </c>
      <c r="F324" s="35" t="s">
        <v>24</v>
      </c>
      <c r="G324" s="27" t="s">
        <v>639</v>
      </c>
      <c r="H324" s="40" t="s">
        <v>1110</v>
      </c>
      <c r="I324" s="38">
        <v>35000</v>
      </c>
      <c r="J324" s="39"/>
      <c r="K324" s="39"/>
      <c r="L324" s="32"/>
      <c r="M324" s="34"/>
      <c r="N324" s="34" t="s">
        <v>33</v>
      </c>
      <c r="O324" s="122"/>
      <c r="P324" s="123"/>
      <c r="Q324" s="108">
        <f>IF($P323=$Q$4,$L324*$O323,0)</f>
        <v>0</v>
      </c>
      <c r="R324" s="108">
        <f>IF($P323=R$4,$L324*$O323,0)</f>
        <v>0</v>
      </c>
      <c r="S324" s="108">
        <f>IF($P323=S$4,$L324*$O323,0)</f>
        <v>0</v>
      </c>
      <c r="T324" s="124"/>
      <c r="U324" s="1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5" customHeight="1">
      <c r="A325" s="24">
        <v>321</v>
      </c>
      <c r="B325" s="25" t="s">
        <v>1114</v>
      </c>
      <c r="C325" s="25" t="s">
        <v>1115</v>
      </c>
      <c r="D325" s="25" t="s">
        <v>1116</v>
      </c>
      <c r="E325" s="27" t="s">
        <v>638</v>
      </c>
      <c r="F325" s="35" t="s">
        <v>24</v>
      </c>
      <c r="G325" s="27" t="s">
        <v>639</v>
      </c>
      <c r="H325" s="29" t="s">
        <v>1117</v>
      </c>
      <c r="I325" s="30" t="s">
        <v>55</v>
      </c>
      <c r="J325" s="31" t="s">
        <v>131</v>
      </c>
      <c r="K325" s="31" t="s">
        <v>1118</v>
      </c>
      <c r="L325" s="32"/>
      <c r="M325" s="34"/>
      <c r="N325" s="34" t="s">
        <v>30</v>
      </c>
      <c r="O325" s="122">
        <v>6</v>
      </c>
      <c r="P325" s="123">
        <v>3</v>
      </c>
      <c r="Q325" s="108">
        <f>IF($P325=$Q$4,$L325*$O325,0)</f>
        <v>0</v>
      </c>
      <c r="R325" s="108">
        <f>IF($P325=R$4,$L325*$O325,0)</f>
        <v>0</v>
      </c>
      <c r="S325" s="108">
        <f>IF($P325=S$4,$L325*$O325,0)</f>
        <v>0</v>
      </c>
      <c r="T325" s="124" t="str">
        <f>IF((L325&gt;0)*AND(L326&gt;0),"BŁĄD - Wprowadzono dwie wartości",IF((L325=0)*AND(L326=0),"Wprowadź kwotę dla oferowanego materiału",IF((L326&lt;&gt;0)*AND(K326=0),"Uzupełnij pola SYMBOL/PRODUCENT dla zamiennika",IF((L326=0)*AND(K326&lt;&gt;0),"cena dla niewłaściwego PRODUCENTA",IF((K326&lt;&gt;0)*AND(L326&lt;&gt;0)*AND(J326=0),"Uzupełnij pole PRODUCENT dla zamiennika","OK")))))</f>
        <v>Wprowadź kwotę dla oferowanego materiału</v>
      </c>
      <c r="U325" s="124"/>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5" customHeight="1">
      <c r="A326" s="24">
        <v>322</v>
      </c>
      <c r="B326" s="25" t="s">
        <v>1119</v>
      </c>
      <c r="C326" s="25" t="s">
        <v>1120</v>
      </c>
      <c r="D326" s="25" t="s">
        <v>1116</v>
      </c>
      <c r="E326" s="27" t="s">
        <v>638</v>
      </c>
      <c r="F326" s="35" t="s">
        <v>24</v>
      </c>
      <c r="G326" s="27" t="s">
        <v>639</v>
      </c>
      <c r="H326" s="29" t="s">
        <v>1117</v>
      </c>
      <c r="I326" s="30" t="s">
        <v>55</v>
      </c>
      <c r="J326" s="31"/>
      <c r="K326" s="31"/>
      <c r="L326" s="32"/>
      <c r="M326" s="34"/>
      <c r="N326" s="34" t="s">
        <v>33</v>
      </c>
      <c r="O326" s="122"/>
      <c r="P326" s="123"/>
      <c r="Q326" s="108">
        <f>IF($P325=$Q$4,$L326*$O325,0)</f>
        <v>0</v>
      </c>
      <c r="R326" s="108">
        <f>IF($P325=R$4,$L326*$O325,0)</f>
        <v>0</v>
      </c>
      <c r="S326" s="108">
        <f>IF($P325=S$4,$L326*$O325,0)</f>
        <v>0</v>
      </c>
      <c r="T326" s="124"/>
      <c r="U326" s="124"/>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15" customHeight="1">
      <c r="A327" s="24">
        <v>323</v>
      </c>
      <c r="B327" s="25" t="s">
        <v>1121</v>
      </c>
      <c r="C327" s="25" t="s">
        <v>1122</v>
      </c>
      <c r="D327" s="25" t="s">
        <v>1123</v>
      </c>
      <c r="E327" s="27" t="s">
        <v>638</v>
      </c>
      <c r="F327" s="35" t="s">
        <v>159</v>
      </c>
      <c r="G327" s="27" t="s">
        <v>639</v>
      </c>
      <c r="H327" s="29" t="s">
        <v>1117</v>
      </c>
      <c r="I327" s="30" t="s">
        <v>873</v>
      </c>
      <c r="J327" s="31" t="s">
        <v>131</v>
      </c>
      <c r="K327" s="31" t="s">
        <v>1124</v>
      </c>
      <c r="L327" s="32"/>
      <c r="M327" s="31"/>
      <c r="N327" s="34" t="s">
        <v>30</v>
      </c>
      <c r="O327" s="122">
        <v>6</v>
      </c>
      <c r="P327" s="123">
        <v>1</v>
      </c>
      <c r="Q327" s="108">
        <f>IF($P327=$Q$4,$L327*$O327,0)</f>
        <v>0</v>
      </c>
      <c r="R327" s="108">
        <f>IF($P327=R$4,$L327*$O327,0)</f>
        <v>0</v>
      </c>
      <c r="S327" s="108">
        <f>IF($P327=S$4,$L327*$O327,0)</f>
        <v>0</v>
      </c>
      <c r="T327" s="124" t="str">
        <f>IF((L327&gt;0)*AND(L328&gt;0),"BŁĄD - Wprowadzono dwie wartości",IF((L327=0)*AND(L328=0),"Wprowadź kwotę dla oferowanego materiału",IF((L328&lt;&gt;0)*AND(K328=0),"Uzupełnij pola SYMBOL/PRODUCENT dla zamiennika",IF((L328=0)*AND(K328&lt;&gt;0),"cena dla niewłaściwego PRODUCENTA",IF((K328&lt;&gt;0)*AND(L328&lt;&gt;0)*AND(J328=0),"Uzupełnij pole PRODUCENT dla zamiennika","OK")))))</f>
        <v>Wprowadź kwotę dla oferowanego materiału</v>
      </c>
      <c r="U327" s="124"/>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15" customHeight="1">
      <c r="A328" s="24">
        <v>324</v>
      </c>
      <c r="B328" s="25" t="s">
        <v>1125</v>
      </c>
      <c r="C328" s="25" t="s">
        <v>1126</v>
      </c>
      <c r="D328" s="25" t="s">
        <v>1123</v>
      </c>
      <c r="E328" s="27" t="s">
        <v>638</v>
      </c>
      <c r="F328" s="35" t="s">
        <v>159</v>
      </c>
      <c r="G328" s="27" t="s">
        <v>639</v>
      </c>
      <c r="H328" s="29" t="s">
        <v>1117</v>
      </c>
      <c r="I328" s="30" t="s">
        <v>873</v>
      </c>
      <c r="J328" s="31"/>
      <c r="K328" s="31"/>
      <c r="L328" s="32"/>
      <c r="M328" s="31"/>
      <c r="N328" s="34" t="s">
        <v>33</v>
      </c>
      <c r="O328" s="122"/>
      <c r="P328" s="123"/>
      <c r="Q328" s="108">
        <f>IF($P327=$Q$4,$L328*$O327,0)</f>
        <v>0</v>
      </c>
      <c r="R328" s="108">
        <f>IF($P327=R$4,$L328*$O327,0)</f>
        <v>0</v>
      </c>
      <c r="S328" s="108">
        <f>IF($P327=S$4,$L328*$O327,0)</f>
        <v>0</v>
      </c>
      <c r="T328" s="124"/>
      <c r="U328" s="124"/>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15" customHeight="1">
      <c r="A329" s="24">
        <v>325</v>
      </c>
      <c r="B329" s="25" t="s">
        <v>1127</v>
      </c>
      <c r="C329" s="25" t="s">
        <v>1128</v>
      </c>
      <c r="D329" s="25" t="s">
        <v>1129</v>
      </c>
      <c r="E329" s="27" t="s">
        <v>638</v>
      </c>
      <c r="F329" s="35" t="s">
        <v>166</v>
      </c>
      <c r="G329" s="27" t="s">
        <v>639</v>
      </c>
      <c r="H329" s="29" t="s">
        <v>1117</v>
      </c>
      <c r="I329" s="30" t="s">
        <v>873</v>
      </c>
      <c r="J329" s="31" t="s">
        <v>131</v>
      </c>
      <c r="K329" s="31" t="s">
        <v>1130</v>
      </c>
      <c r="L329" s="32"/>
      <c r="M329" s="31"/>
      <c r="N329" s="34" t="s">
        <v>30</v>
      </c>
      <c r="O329" s="122">
        <v>6</v>
      </c>
      <c r="P329" s="123">
        <v>1</v>
      </c>
      <c r="Q329" s="108">
        <f>IF($P329=$Q$4,$L329*$O329,0)</f>
        <v>0</v>
      </c>
      <c r="R329" s="108">
        <f>IF($P329=R$4,$L329*$O329,0)</f>
        <v>0</v>
      </c>
      <c r="S329" s="108">
        <f>IF($P329=S$4,$L329*$O329,0)</f>
        <v>0</v>
      </c>
      <c r="T329" s="124" t="str">
        <f>IF((L329&gt;0)*AND(L330&gt;0),"BŁĄD - Wprowadzono dwie wartości",IF((L329=0)*AND(L330=0),"Wprowadź kwotę dla oferowanego materiału",IF((L330&lt;&gt;0)*AND(K330=0),"Uzupełnij pola SYMBOL/PRODUCENT dla zamiennika",IF((L330=0)*AND(K330&lt;&gt;0),"cena dla niewłaściwego PRODUCENTA",IF((K330&lt;&gt;0)*AND(L330&lt;&gt;0)*AND(J330=0),"Uzupełnij pole PRODUCENT dla zamiennika","OK")))))</f>
        <v>Wprowadź kwotę dla oferowanego materiału</v>
      </c>
      <c r="U329" s="124"/>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15" customHeight="1">
      <c r="A330" s="24">
        <v>326</v>
      </c>
      <c r="B330" s="25" t="s">
        <v>1131</v>
      </c>
      <c r="C330" s="25" t="s">
        <v>1132</v>
      </c>
      <c r="D330" s="25" t="s">
        <v>1129</v>
      </c>
      <c r="E330" s="27" t="s">
        <v>638</v>
      </c>
      <c r="F330" s="35" t="s">
        <v>166</v>
      </c>
      <c r="G330" s="27" t="s">
        <v>639</v>
      </c>
      <c r="H330" s="29" t="s">
        <v>1117</v>
      </c>
      <c r="I330" s="30" t="s">
        <v>873</v>
      </c>
      <c r="J330" s="31"/>
      <c r="K330" s="31"/>
      <c r="L330" s="32"/>
      <c r="M330" s="31"/>
      <c r="N330" s="34" t="s">
        <v>33</v>
      </c>
      <c r="O330" s="122"/>
      <c r="P330" s="123"/>
      <c r="Q330" s="108">
        <f>IF($P329=$Q$4,$L330*$O329,0)</f>
        <v>0</v>
      </c>
      <c r="R330" s="108">
        <f>IF($P329=R$4,$L330*$O329,0)</f>
        <v>0</v>
      </c>
      <c r="S330" s="108">
        <f>IF($P329=S$4,$L330*$O329,0)</f>
        <v>0</v>
      </c>
      <c r="T330" s="124"/>
      <c r="U330" s="124"/>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15" customHeight="1">
      <c r="A331" s="24">
        <v>327</v>
      </c>
      <c r="B331" s="25" t="s">
        <v>1133</v>
      </c>
      <c r="C331" s="25" t="s">
        <v>1134</v>
      </c>
      <c r="D331" s="25" t="s">
        <v>1135</v>
      </c>
      <c r="E331" s="27" t="s">
        <v>638</v>
      </c>
      <c r="F331" s="35" t="s">
        <v>174</v>
      </c>
      <c r="G331" s="27" t="s">
        <v>639</v>
      </c>
      <c r="H331" s="29" t="s">
        <v>1117</v>
      </c>
      <c r="I331" s="30" t="s">
        <v>873</v>
      </c>
      <c r="J331" s="31" t="s">
        <v>131</v>
      </c>
      <c r="K331" s="31" t="s">
        <v>1136</v>
      </c>
      <c r="L331" s="32"/>
      <c r="M331" s="31"/>
      <c r="N331" s="34" t="s">
        <v>30</v>
      </c>
      <c r="O331" s="122">
        <v>5</v>
      </c>
      <c r="P331" s="123">
        <v>1</v>
      </c>
      <c r="Q331" s="108">
        <f>IF($P331=$Q$4,$L331*$O331,0)</f>
        <v>0</v>
      </c>
      <c r="R331" s="108">
        <f>IF($P331=R$4,$L331*$O331,0)</f>
        <v>0</v>
      </c>
      <c r="S331" s="108">
        <f>IF($P331=S$4,$L331*$O331,0)</f>
        <v>0</v>
      </c>
      <c r="T331" s="124" t="str">
        <f>IF((L331&gt;0)*AND(L332&gt;0),"BŁĄD - Wprowadzono dwie wartości",IF((L331=0)*AND(L332=0),"Wprowadź kwotę dla oferowanego materiału",IF((L332&lt;&gt;0)*AND(K332=0),"Uzupełnij pola SYMBOL/PRODUCENT dla zamiennika",IF((L332=0)*AND(K332&lt;&gt;0),"cena dla niewłaściwego PRODUCENTA",IF((K332&lt;&gt;0)*AND(L332&lt;&gt;0)*AND(J332=0),"Uzupełnij pole PRODUCENT dla zamiennika","OK")))))</f>
        <v>Wprowadź kwotę dla oferowanego materiału</v>
      </c>
      <c r="U331" s="124"/>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15" customHeight="1">
      <c r="A332" s="24">
        <v>328</v>
      </c>
      <c r="B332" s="25" t="s">
        <v>1137</v>
      </c>
      <c r="C332" s="25" t="s">
        <v>1138</v>
      </c>
      <c r="D332" s="25" t="s">
        <v>1135</v>
      </c>
      <c r="E332" s="27" t="s">
        <v>638</v>
      </c>
      <c r="F332" s="35" t="s">
        <v>174</v>
      </c>
      <c r="G332" s="27" t="s">
        <v>639</v>
      </c>
      <c r="H332" s="29" t="s">
        <v>1117</v>
      </c>
      <c r="I332" s="30" t="s">
        <v>873</v>
      </c>
      <c r="J332" s="31"/>
      <c r="K332" s="31"/>
      <c r="L332" s="32"/>
      <c r="M332" s="31"/>
      <c r="N332" s="34" t="s">
        <v>33</v>
      </c>
      <c r="O332" s="122"/>
      <c r="P332" s="123"/>
      <c r="Q332" s="108">
        <f>IF($P331=$Q$4,$L332*$O331,0)</f>
        <v>0</v>
      </c>
      <c r="R332" s="108">
        <f>IF($P331=R$4,$L332*$O331,0)</f>
        <v>0</v>
      </c>
      <c r="S332" s="108">
        <f>IF($P331=S$4,$L332*$O331,0)</f>
        <v>0</v>
      </c>
      <c r="T332" s="124"/>
      <c r="U332" s="124"/>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15" customHeight="1">
      <c r="A333" s="24">
        <v>329</v>
      </c>
      <c r="B333" s="25" t="s">
        <v>1139</v>
      </c>
      <c r="C333" s="25" t="s">
        <v>1140</v>
      </c>
      <c r="D333" s="25" t="s">
        <v>1141</v>
      </c>
      <c r="E333" s="27" t="s">
        <v>638</v>
      </c>
      <c r="F333" s="35" t="s">
        <v>24</v>
      </c>
      <c r="G333" s="27" t="s">
        <v>639</v>
      </c>
      <c r="H333" s="29" t="s">
        <v>1142</v>
      </c>
      <c r="I333" s="30" t="s">
        <v>806</v>
      </c>
      <c r="J333" s="31" t="s">
        <v>131</v>
      </c>
      <c r="K333" s="31" t="s">
        <v>1143</v>
      </c>
      <c r="L333" s="32"/>
      <c r="M333" s="31"/>
      <c r="N333" s="34" t="s">
        <v>30</v>
      </c>
      <c r="O333" s="122">
        <v>3</v>
      </c>
      <c r="P333" s="123">
        <v>1</v>
      </c>
      <c r="Q333" s="108">
        <f>IF($P333=$Q$4,$L333*$O333,0)</f>
        <v>0</v>
      </c>
      <c r="R333" s="108">
        <f>IF($P333=R$4,$L333*$O333,0)</f>
        <v>0</v>
      </c>
      <c r="S333" s="108">
        <f>IF($P333=S$4,$L333*$O333,0)</f>
        <v>0</v>
      </c>
      <c r="T333" s="124" t="str">
        <f>IF((L333&gt;0)*AND(L334&gt;0),"BŁĄD - Wprowadzono dwie wartości",IF((L333=0)*AND(L334=0),"Wprowadź kwotę dla oferowanego materiału",IF((L334&lt;&gt;0)*AND(K334=0),"Uzupełnij pola SYMBOL/PRODUCENT dla zamiennika",IF((L334=0)*AND(K334&lt;&gt;0),"cena dla niewłaściwego PRODUCENTA",IF((K334&lt;&gt;0)*AND(L334&lt;&gt;0)*AND(J334=0),"Uzupełnij pole PRODUCENT dla zamiennika","OK")))))</f>
        <v>Wprowadź kwotę dla oferowanego materiału</v>
      </c>
      <c r="U333" s="124"/>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15" customHeight="1">
      <c r="A334" s="24">
        <v>330</v>
      </c>
      <c r="B334" s="25" t="s">
        <v>1144</v>
      </c>
      <c r="C334" s="25" t="s">
        <v>1145</v>
      </c>
      <c r="D334" s="25" t="s">
        <v>1141</v>
      </c>
      <c r="E334" s="27" t="s">
        <v>638</v>
      </c>
      <c r="F334" s="35" t="s">
        <v>24</v>
      </c>
      <c r="G334" s="27" t="s">
        <v>639</v>
      </c>
      <c r="H334" s="29" t="s">
        <v>1142</v>
      </c>
      <c r="I334" s="30" t="s">
        <v>806</v>
      </c>
      <c r="J334" s="31"/>
      <c r="K334" s="31"/>
      <c r="L334" s="32"/>
      <c r="M334" s="31"/>
      <c r="N334" s="34" t="s">
        <v>33</v>
      </c>
      <c r="O334" s="122"/>
      <c r="P334" s="123"/>
      <c r="Q334" s="108">
        <f>IF($P333=$Q$4,$L334*$O333,0)</f>
        <v>0</v>
      </c>
      <c r="R334" s="108">
        <f>IF($P333=R$4,$L334*$O333,0)</f>
        <v>0</v>
      </c>
      <c r="S334" s="108">
        <f>IF($P333=S$4,$L334*$O333,0)</f>
        <v>0</v>
      </c>
      <c r="T334" s="124"/>
      <c r="U334" s="12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15" customHeight="1">
      <c r="A335" s="24">
        <v>331</v>
      </c>
      <c r="B335" s="26" t="s">
        <v>1146</v>
      </c>
      <c r="C335" s="25" t="s">
        <v>1147</v>
      </c>
      <c r="D335" s="26" t="s">
        <v>1148</v>
      </c>
      <c r="E335" s="27" t="s">
        <v>638</v>
      </c>
      <c r="F335" s="35" t="s">
        <v>24</v>
      </c>
      <c r="G335" s="27" t="s">
        <v>639</v>
      </c>
      <c r="H335" s="29" t="s">
        <v>1149</v>
      </c>
      <c r="I335" s="30" t="s">
        <v>873</v>
      </c>
      <c r="J335" s="31" t="s">
        <v>131</v>
      </c>
      <c r="K335" s="31" t="s">
        <v>1150</v>
      </c>
      <c r="L335" s="32"/>
      <c r="M335" s="31"/>
      <c r="N335" s="34" t="s">
        <v>30</v>
      </c>
      <c r="O335" s="122">
        <v>2</v>
      </c>
      <c r="P335" s="123">
        <v>3</v>
      </c>
      <c r="Q335" s="108">
        <f>IF($P335=$Q$4,$L335*$O335,0)</f>
        <v>0</v>
      </c>
      <c r="R335" s="108">
        <f>IF($P335=R$4,$L335*$O335,0)</f>
        <v>0</v>
      </c>
      <c r="S335" s="108">
        <f>IF($P335=S$4,$L335*$O335,0)</f>
        <v>0</v>
      </c>
      <c r="T335" s="124" t="str">
        <f>IF((L335&gt;0)*AND(L336&gt;0),"BŁĄD - Wprowadzono dwie wartości",IF((L335=0)*AND(L336=0),"Wprowadź kwotę dla oferowanego materiału",IF((L336&lt;&gt;0)*AND(K336=0),"Uzupełnij pola SYMBOL/PRODUCENT dla zamiennika",IF((L336=0)*AND(K336&lt;&gt;0),"cena dla niewłaściwego PRODUCENTA",IF((K336&lt;&gt;0)*AND(L336&lt;&gt;0)*AND(J336=0),"Uzupełnij pole PRODUCENT dla zamiennika","OK")))))</f>
        <v>Wprowadź kwotę dla oferowanego materiału</v>
      </c>
      <c r="U335" s="124"/>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15" customHeight="1">
      <c r="A336" s="24">
        <v>332</v>
      </c>
      <c r="B336" s="25" t="s">
        <v>1151</v>
      </c>
      <c r="C336" s="25" t="s">
        <v>1152</v>
      </c>
      <c r="D336" s="26" t="s">
        <v>1148</v>
      </c>
      <c r="E336" s="27" t="s">
        <v>638</v>
      </c>
      <c r="F336" s="35" t="s">
        <v>24</v>
      </c>
      <c r="G336" s="27" t="s">
        <v>639</v>
      </c>
      <c r="H336" s="29" t="s">
        <v>1149</v>
      </c>
      <c r="I336" s="30" t="s">
        <v>873</v>
      </c>
      <c r="J336" s="31"/>
      <c r="K336" s="31"/>
      <c r="L336" s="32"/>
      <c r="M336" s="31"/>
      <c r="N336" s="34" t="s">
        <v>33</v>
      </c>
      <c r="O336" s="122"/>
      <c r="P336" s="123"/>
      <c r="Q336" s="108">
        <f>IF($P335=$Q$4,$L336*$O335,0)</f>
        <v>0</v>
      </c>
      <c r="R336" s="108">
        <f>IF($P335=R$4,$L336*$O335,0)</f>
        <v>0</v>
      </c>
      <c r="S336" s="108">
        <f>IF($P335=S$4,$L336*$O335,0)</f>
        <v>0</v>
      </c>
      <c r="T336" s="124"/>
      <c r="U336" s="124"/>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5" customHeight="1">
      <c r="A337" s="24">
        <v>333</v>
      </c>
      <c r="B337" s="25" t="s">
        <v>1153</v>
      </c>
      <c r="C337" s="25" t="s">
        <v>1154</v>
      </c>
      <c r="D337" s="25" t="s">
        <v>1155</v>
      </c>
      <c r="E337" s="27" t="s">
        <v>638</v>
      </c>
      <c r="F337" s="35" t="s">
        <v>24</v>
      </c>
      <c r="G337" s="27" t="s">
        <v>639</v>
      </c>
      <c r="H337" s="29" t="s">
        <v>1156</v>
      </c>
      <c r="I337" s="30" t="s">
        <v>1157</v>
      </c>
      <c r="J337" s="31" t="s">
        <v>131</v>
      </c>
      <c r="K337" s="31" t="s">
        <v>1158</v>
      </c>
      <c r="L337" s="32"/>
      <c r="M337" s="31"/>
      <c r="N337" s="34" t="s">
        <v>30</v>
      </c>
      <c r="O337" s="122">
        <v>1</v>
      </c>
      <c r="P337" s="123">
        <v>3</v>
      </c>
      <c r="Q337" s="108">
        <f>IF($P337=$Q$4,$L337*$O337,0)</f>
        <v>0</v>
      </c>
      <c r="R337" s="108">
        <f>IF($P337=R$4,$L337*$O337,0)</f>
        <v>0</v>
      </c>
      <c r="S337" s="108">
        <f>IF($P337=S$4,$L337*$O337,0)</f>
        <v>0</v>
      </c>
      <c r="T337" s="124" t="str">
        <f>IF((L337&gt;0)*AND(L338&gt;0),"BŁĄD - Wprowadzono dwie wartości",IF((L337=0)*AND(L338=0),"Wprowadź kwotę dla oferowanego materiału",IF((L338&lt;&gt;0)*AND(K338=0),"Uzupełnij pola SYMBOL/PRODUCENT dla zamiennika",IF((L338=0)*AND(K338&lt;&gt;0),"cena dla niewłaściwego PRODUCENTA",IF((K338&lt;&gt;0)*AND(L338&lt;&gt;0)*AND(J338=0),"Uzupełnij pole PRODUCENT dla zamiennika","OK")))))</f>
        <v>Wprowadź kwotę dla oferowanego materiału</v>
      </c>
      <c r="U337" s="124"/>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15" customHeight="1">
      <c r="A338" s="24">
        <v>334</v>
      </c>
      <c r="B338" s="25" t="s">
        <v>1159</v>
      </c>
      <c r="C338" s="25" t="s">
        <v>1160</v>
      </c>
      <c r="D338" s="25" t="s">
        <v>1155</v>
      </c>
      <c r="E338" s="27" t="s">
        <v>638</v>
      </c>
      <c r="F338" s="35" t="s">
        <v>24</v>
      </c>
      <c r="G338" s="27" t="s">
        <v>639</v>
      </c>
      <c r="H338" s="29" t="s">
        <v>1156</v>
      </c>
      <c r="I338" s="30" t="s">
        <v>1157</v>
      </c>
      <c r="J338" s="31"/>
      <c r="K338" s="31"/>
      <c r="L338" s="32"/>
      <c r="M338" s="31"/>
      <c r="N338" s="34" t="s">
        <v>33</v>
      </c>
      <c r="O338" s="122"/>
      <c r="P338" s="123"/>
      <c r="Q338" s="108">
        <f>IF($P337=$Q$4,$L338*$O337,0)</f>
        <v>0</v>
      </c>
      <c r="R338" s="108">
        <f>IF($P337=R$4,$L338*$O337,0)</f>
        <v>0</v>
      </c>
      <c r="S338" s="108">
        <f>IF($P337=S$4,$L338*$O337,0)</f>
        <v>0</v>
      </c>
      <c r="T338" s="124"/>
      <c r="U338" s="124"/>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15" customHeight="1">
      <c r="A339" s="24">
        <v>335</v>
      </c>
      <c r="B339" s="25" t="s">
        <v>1161</v>
      </c>
      <c r="C339" s="25" t="s">
        <v>1162</v>
      </c>
      <c r="D339" s="25" t="s">
        <v>1163</v>
      </c>
      <c r="E339" s="27" t="s">
        <v>638</v>
      </c>
      <c r="F339" s="35" t="s">
        <v>24</v>
      </c>
      <c r="G339" s="27" t="s">
        <v>639</v>
      </c>
      <c r="H339" s="29" t="s">
        <v>1164</v>
      </c>
      <c r="I339" s="30" t="s">
        <v>1157</v>
      </c>
      <c r="J339" s="31" t="s">
        <v>131</v>
      </c>
      <c r="K339" s="31" t="s">
        <v>1165</v>
      </c>
      <c r="L339" s="32"/>
      <c r="M339" s="31"/>
      <c r="N339" s="34" t="s">
        <v>30</v>
      </c>
      <c r="O339" s="122">
        <v>1</v>
      </c>
      <c r="P339" s="123">
        <v>3</v>
      </c>
      <c r="Q339" s="108">
        <f>IF($P339=$Q$4,$L339*$O339,0)</f>
        <v>0</v>
      </c>
      <c r="R339" s="108">
        <f>IF($P339=R$4,$L339*$O339,0)</f>
        <v>0</v>
      </c>
      <c r="S339" s="108">
        <f>IF($P339=S$4,$L339*$O339,0)</f>
        <v>0</v>
      </c>
      <c r="T339" s="124" t="str">
        <f>IF((L339&gt;0)*AND(L340&gt;0),"BŁĄD - Wprowadzono dwie wartości",IF((L339=0)*AND(L340=0),"Wprowadź kwotę dla oferowanego materiału",IF((L340&lt;&gt;0)*AND(K340=0),"Uzupełnij pola SYMBOL/PRODUCENT dla zamiennika",IF((L340=0)*AND(K340&lt;&gt;0),"cena dla niewłaściwego PRODUCENTA",IF((K340&lt;&gt;0)*AND(L340&lt;&gt;0)*AND(J340=0),"Uzupełnij pole PRODUCENT dla zamiennika","OK")))))</f>
        <v>Wprowadź kwotę dla oferowanego materiału</v>
      </c>
      <c r="U339" s="124"/>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15" customHeight="1">
      <c r="A340" s="24">
        <v>336</v>
      </c>
      <c r="B340" s="25" t="s">
        <v>1166</v>
      </c>
      <c r="C340" s="25" t="s">
        <v>1167</v>
      </c>
      <c r="D340" s="25" t="s">
        <v>1163</v>
      </c>
      <c r="E340" s="27" t="s">
        <v>638</v>
      </c>
      <c r="F340" s="35" t="s">
        <v>24</v>
      </c>
      <c r="G340" s="27" t="s">
        <v>639</v>
      </c>
      <c r="H340" s="29" t="s">
        <v>1164</v>
      </c>
      <c r="I340" s="30" t="s">
        <v>1157</v>
      </c>
      <c r="J340" s="31"/>
      <c r="K340" s="31"/>
      <c r="L340" s="32"/>
      <c r="M340" s="31"/>
      <c r="N340" s="34" t="s">
        <v>33</v>
      </c>
      <c r="O340" s="122"/>
      <c r="P340" s="123"/>
      <c r="Q340" s="108">
        <f>IF($P339=$Q$4,$L340*$O339,0)</f>
        <v>0</v>
      </c>
      <c r="R340" s="108">
        <f>IF($P339=R$4,$L340*$O339,0)</f>
        <v>0</v>
      </c>
      <c r="S340" s="108">
        <f>IF($P339=S$4,$L340*$O339,0)</f>
        <v>0</v>
      </c>
      <c r="T340" s="124"/>
      <c r="U340" s="124"/>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15" customHeight="1">
      <c r="A341" s="24">
        <v>337</v>
      </c>
      <c r="B341" s="25" t="s">
        <v>1168</v>
      </c>
      <c r="C341" s="25" t="s">
        <v>1169</v>
      </c>
      <c r="D341" s="25" t="s">
        <v>1170</v>
      </c>
      <c r="E341" s="27" t="s">
        <v>638</v>
      </c>
      <c r="F341" s="35" t="s">
        <v>24</v>
      </c>
      <c r="G341" s="27" t="s">
        <v>639</v>
      </c>
      <c r="H341" s="29" t="s">
        <v>1171</v>
      </c>
      <c r="I341" s="30" t="s">
        <v>1157</v>
      </c>
      <c r="J341" s="31" t="s">
        <v>131</v>
      </c>
      <c r="K341" s="31" t="s">
        <v>1172</v>
      </c>
      <c r="L341" s="32"/>
      <c r="M341" s="31"/>
      <c r="N341" s="34" t="s">
        <v>30</v>
      </c>
      <c r="O341" s="122">
        <v>1</v>
      </c>
      <c r="P341" s="123">
        <v>3</v>
      </c>
      <c r="Q341" s="108">
        <f>IF($P341=$Q$4,$L341*$O341,0)</f>
        <v>0</v>
      </c>
      <c r="R341" s="108">
        <f>IF($P341=R$4,$L341*$O341,0)</f>
        <v>0</v>
      </c>
      <c r="S341" s="108">
        <f>IF($P341=S$4,$L341*$O341,0)</f>
        <v>0</v>
      </c>
      <c r="T341" s="124" t="str">
        <f>IF((L341&gt;0)*AND(L342&gt;0),"BŁĄD - Wprowadzono dwie wartości",IF((L341=0)*AND(L342=0),"Wprowadź kwotę dla oferowanego materiału",IF((L342&lt;&gt;0)*AND(K342=0),"Uzupełnij pola SYMBOL/PRODUCENT dla zamiennika",IF((L342=0)*AND(K342&lt;&gt;0),"cena dla niewłaściwego PRODUCENTA",IF((K342&lt;&gt;0)*AND(L342&lt;&gt;0)*AND(J342=0),"Uzupełnij pole PRODUCENT dla zamiennika","OK")))))</f>
        <v>Wprowadź kwotę dla oferowanego materiału</v>
      </c>
      <c r="U341" s="124"/>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15" customHeight="1">
      <c r="A342" s="24">
        <v>338</v>
      </c>
      <c r="B342" s="25" t="s">
        <v>1173</v>
      </c>
      <c r="C342" s="25" t="s">
        <v>1174</v>
      </c>
      <c r="D342" s="25" t="s">
        <v>1170</v>
      </c>
      <c r="E342" s="27" t="s">
        <v>638</v>
      </c>
      <c r="F342" s="35" t="s">
        <v>24</v>
      </c>
      <c r="G342" s="27" t="s">
        <v>639</v>
      </c>
      <c r="H342" s="29" t="s">
        <v>1171</v>
      </c>
      <c r="I342" s="30" t="s">
        <v>1157</v>
      </c>
      <c r="J342" s="31"/>
      <c r="K342" s="31"/>
      <c r="L342" s="32"/>
      <c r="M342" s="31"/>
      <c r="N342" s="34" t="s">
        <v>33</v>
      </c>
      <c r="O342" s="122"/>
      <c r="P342" s="123"/>
      <c r="Q342" s="108">
        <f>IF($P341=$Q$4,$L342*$O341,0)</f>
        <v>0</v>
      </c>
      <c r="R342" s="108">
        <f>IF($P341=R$4,$L342*$O341,0)</f>
        <v>0</v>
      </c>
      <c r="S342" s="108">
        <f>IF($P341=S$4,$L342*$O341,0)</f>
        <v>0</v>
      </c>
      <c r="T342" s="124"/>
      <c r="U342" s="124"/>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15" customHeight="1">
      <c r="A343" s="24">
        <v>339</v>
      </c>
      <c r="B343" s="25" t="s">
        <v>1175</v>
      </c>
      <c r="C343" s="25" t="s">
        <v>1176</v>
      </c>
      <c r="D343" s="25" t="s">
        <v>1176</v>
      </c>
      <c r="E343" s="27" t="s">
        <v>638</v>
      </c>
      <c r="F343" s="35" t="s">
        <v>24</v>
      </c>
      <c r="G343" s="27" t="s">
        <v>639</v>
      </c>
      <c r="H343" s="29" t="s">
        <v>1177</v>
      </c>
      <c r="I343" s="30" t="s">
        <v>1178</v>
      </c>
      <c r="J343" s="31" t="s">
        <v>131</v>
      </c>
      <c r="K343" s="31" t="s">
        <v>1179</v>
      </c>
      <c r="L343" s="32"/>
      <c r="M343" s="31"/>
      <c r="N343" s="34" t="s">
        <v>30</v>
      </c>
      <c r="O343" s="122">
        <v>4</v>
      </c>
      <c r="P343" s="123">
        <v>3</v>
      </c>
      <c r="Q343" s="108">
        <f>IF($P343=$Q$4,$L343*$O343,0)</f>
        <v>0</v>
      </c>
      <c r="R343" s="108">
        <f>IF($P343=R$4,$L343*$O343,0)</f>
        <v>0</v>
      </c>
      <c r="S343" s="108">
        <f>IF($P343=S$4,$L343*$O343,0)</f>
        <v>0</v>
      </c>
      <c r="T343" s="124" t="str">
        <f>IF((L343&gt;0)*AND(L344&gt;0),"BŁĄD - Wprowadzono dwie wartości",IF((L343=0)*AND(L344=0),"Wprowadź kwotę dla oferowanego materiału",IF((L344&lt;&gt;0)*AND(K344=0),"Uzupełnij pola SYMBOL/PRODUCENT dla zamiennika",IF((L344=0)*AND(K344&lt;&gt;0),"cena dla niewłaściwego PRODUCENTA",IF((K344&lt;&gt;0)*AND(L344&lt;&gt;0)*AND(J344=0),"Uzupełnij pole PRODUCENT dla zamiennika","OK")))))</f>
        <v>Wprowadź kwotę dla oferowanego materiału</v>
      </c>
      <c r="U343" s="124"/>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5" customHeight="1">
      <c r="A344" s="24">
        <v>340</v>
      </c>
      <c r="B344" s="25" t="s">
        <v>1180</v>
      </c>
      <c r="C344" s="25" t="s">
        <v>1181</v>
      </c>
      <c r="D344" s="25" t="s">
        <v>1176</v>
      </c>
      <c r="E344" s="27" t="s">
        <v>638</v>
      </c>
      <c r="F344" s="35" t="s">
        <v>24</v>
      </c>
      <c r="G344" s="27" t="s">
        <v>639</v>
      </c>
      <c r="H344" s="29" t="s">
        <v>1177</v>
      </c>
      <c r="I344" s="30" t="s">
        <v>1178</v>
      </c>
      <c r="J344" s="31"/>
      <c r="K344" s="31"/>
      <c r="L344" s="32"/>
      <c r="M344" s="31"/>
      <c r="N344" s="34" t="s">
        <v>33</v>
      </c>
      <c r="O344" s="122"/>
      <c r="P344" s="123"/>
      <c r="Q344" s="108">
        <f>IF($P343=$Q$4,$L344*$O343,0)</f>
        <v>0</v>
      </c>
      <c r="R344" s="108">
        <f>IF($P343=R$4,$L344*$O343,0)</f>
        <v>0</v>
      </c>
      <c r="S344" s="108">
        <f>IF($P343=S$4,$L344*$O343,0)</f>
        <v>0</v>
      </c>
      <c r="T344" s="124"/>
      <c r="U344" s="12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0.25" customHeight="1">
      <c r="A345" s="24">
        <v>341</v>
      </c>
      <c r="B345" s="25" t="s">
        <v>1182</v>
      </c>
      <c r="C345" s="25" t="s">
        <v>1183</v>
      </c>
      <c r="D345" s="25" t="s">
        <v>1184</v>
      </c>
      <c r="E345" s="27" t="s">
        <v>638</v>
      </c>
      <c r="F345" s="35" t="s">
        <v>24</v>
      </c>
      <c r="G345" s="27" t="s">
        <v>639</v>
      </c>
      <c r="H345" s="29" t="s">
        <v>1185</v>
      </c>
      <c r="I345" s="30" t="s">
        <v>39</v>
      </c>
      <c r="J345" s="31" t="s">
        <v>131</v>
      </c>
      <c r="K345" s="31" t="s">
        <v>1186</v>
      </c>
      <c r="L345" s="32"/>
      <c r="M345" s="31"/>
      <c r="N345" s="34" t="s">
        <v>30</v>
      </c>
      <c r="O345" s="122">
        <v>6</v>
      </c>
      <c r="P345" s="123">
        <v>3</v>
      </c>
      <c r="Q345" s="108">
        <f>IF($P345=$Q$4,$L345*$O345,0)</f>
        <v>0</v>
      </c>
      <c r="R345" s="108">
        <f>IF($P345=R$4,$L345*$O345,0)</f>
        <v>0</v>
      </c>
      <c r="S345" s="108">
        <f>IF($P345=S$4,$L345*$O345,0)</f>
        <v>0</v>
      </c>
      <c r="T345" s="124" t="str">
        <f>IF((L345&gt;0)*AND(L346&gt;0),"BŁĄD - Wprowadzono dwie wartości",IF((L345=0)*AND(L346=0),"Wprowadź kwotę dla oferowanego materiału",IF((L346&lt;&gt;0)*AND(K346=0),"Uzupełnij pola SYMBOL/PRODUCENT dla zamiennika",IF((L346=0)*AND(K346&lt;&gt;0),"cena dla niewłaściwego PRODUCENTA",IF((K346&lt;&gt;0)*AND(L346&lt;&gt;0)*AND(J346=0),"Uzupełnij pole PRODUCENT dla zamiennika","OK")))))</f>
        <v>Wprowadź kwotę dla oferowanego materiału</v>
      </c>
      <c r="U345" s="124"/>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0.25" customHeight="1">
      <c r="A346" s="24">
        <v>342</v>
      </c>
      <c r="B346" s="25" t="s">
        <v>1187</v>
      </c>
      <c r="C346" s="25" t="s">
        <v>1188</v>
      </c>
      <c r="D346" s="25" t="s">
        <v>1184</v>
      </c>
      <c r="E346" s="27" t="s">
        <v>638</v>
      </c>
      <c r="F346" s="35" t="s">
        <v>24</v>
      </c>
      <c r="G346" s="27" t="s">
        <v>639</v>
      </c>
      <c r="H346" s="29" t="s">
        <v>1185</v>
      </c>
      <c r="I346" s="30" t="s">
        <v>39</v>
      </c>
      <c r="J346" s="31"/>
      <c r="K346" s="31"/>
      <c r="L346" s="32"/>
      <c r="M346" s="31"/>
      <c r="N346" s="34" t="s">
        <v>33</v>
      </c>
      <c r="O346" s="122"/>
      <c r="P346" s="123"/>
      <c r="Q346" s="108">
        <f>IF($P345=$Q$4,$L346*$O345,0)</f>
        <v>0</v>
      </c>
      <c r="R346" s="108">
        <f>IF($P345=R$4,$L346*$O345,0)</f>
        <v>0</v>
      </c>
      <c r="S346" s="108">
        <f>IF($P345=S$4,$L346*$O345,0)</f>
        <v>0</v>
      </c>
      <c r="T346" s="124"/>
      <c r="U346" s="124"/>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5" customHeight="1">
      <c r="A347" s="24">
        <v>343</v>
      </c>
      <c r="B347" s="25" t="s">
        <v>1189</v>
      </c>
      <c r="C347" s="25" t="s">
        <v>1190</v>
      </c>
      <c r="D347" s="25" t="s">
        <v>1191</v>
      </c>
      <c r="E347" s="27" t="s">
        <v>638</v>
      </c>
      <c r="F347" s="35" t="s">
        <v>24</v>
      </c>
      <c r="G347" s="27" t="s">
        <v>639</v>
      </c>
      <c r="H347" s="40" t="s">
        <v>1192</v>
      </c>
      <c r="I347" s="30" t="s">
        <v>47</v>
      </c>
      <c r="J347" s="31" t="s">
        <v>131</v>
      </c>
      <c r="K347" s="39" t="s">
        <v>1193</v>
      </c>
      <c r="L347" s="32"/>
      <c r="M347" s="31"/>
      <c r="N347" s="34" t="s">
        <v>30</v>
      </c>
      <c r="O347" s="122">
        <v>5</v>
      </c>
      <c r="P347" s="123">
        <v>3</v>
      </c>
      <c r="Q347" s="108">
        <f>IF($P347=$Q$4,$L347*$O347,0)</f>
        <v>0</v>
      </c>
      <c r="R347" s="108">
        <f>IF($P347=R$4,$L347*$O347,0)</f>
        <v>0</v>
      </c>
      <c r="S347" s="108">
        <f>IF($P347=S$4,$L347*$O347,0)</f>
        <v>0</v>
      </c>
      <c r="T347" s="124" t="str">
        <f>IF((L347&gt;0)*AND(L348&gt;0),"BŁĄD - Wprowadzono dwie wartości",IF((L347=0)*AND(L348=0),"Wprowadź kwotę dla oferowanego materiału",IF((L348&lt;&gt;0)*AND(K348=0),"Uzupełnij pola SYMBOL/PRODUCENT dla zamiennika",IF((L348=0)*AND(K348&lt;&gt;0),"cena dla niewłaściwego PRODUCENTA",IF((K348&lt;&gt;0)*AND(L348&lt;&gt;0)*AND(J348=0),"Uzupełnij pole PRODUCENT dla zamiennika","OK")))))</f>
        <v>Wprowadź kwotę dla oferowanego materiału</v>
      </c>
      <c r="U347" s="124"/>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5" customHeight="1">
      <c r="A348" s="24">
        <v>344</v>
      </c>
      <c r="B348" s="25" t="s">
        <v>1194</v>
      </c>
      <c r="C348" s="25" t="s">
        <v>1195</v>
      </c>
      <c r="D348" s="25" t="s">
        <v>1191</v>
      </c>
      <c r="E348" s="27" t="s">
        <v>638</v>
      </c>
      <c r="F348" s="35" t="s">
        <v>24</v>
      </c>
      <c r="G348" s="27" t="s">
        <v>639</v>
      </c>
      <c r="H348" s="40" t="s">
        <v>1192</v>
      </c>
      <c r="I348" s="30" t="s">
        <v>47</v>
      </c>
      <c r="J348" s="31"/>
      <c r="K348" s="39"/>
      <c r="L348" s="32"/>
      <c r="M348" s="31"/>
      <c r="N348" s="34" t="s">
        <v>33</v>
      </c>
      <c r="O348" s="122"/>
      <c r="P348" s="123"/>
      <c r="Q348" s="108">
        <f>IF($P347=$Q$4,$L348*$O347,0)</f>
        <v>0</v>
      </c>
      <c r="R348" s="108">
        <f>IF($P347=R$4,$L348*$O347,0)</f>
        <v>0</v>
      </c>
      <c r="S348" s="108">
        <f>IF($P347=S$4,$L348*$O347,0)</f>
        <v>0</v>
      </c>
      <c r="T348" s="124"/>
      <c r="U348" s="124"/>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5" customHeight="1">
      <c r="A349" s="24">
        <v>345</v>
      </c>
      <c r="B349" s="25" t="s">
        <v>1196</v>
      </c>
      <c r="C349" s="25" t="s">
        <v>1197</v>
      </c>
      <c r="D349" s="25" t="s">
        <v>1198</v>
      </c>
      <c r="E349" s="27" t="s">
        <v>638</v>
      </c>
      <c r="F349" s="35" t="s">
        <v>24</v>
      </c>
      <c r="G349" s="27" t="s">
        <v>639</v>
      </c>
      <c r="H349" s="29" t="s">
        <v>1199</v>
      </c>
      <c r="I349" s="30" t="s">
        <v>39</v>
      </c>
      <c r="J349" s="31" t="s">
        <v>131</v>
      </c>
      <c r="K349" s="31" t="s">
        <v>1200</v>
      </c>
      <c r="L349" s="32"/>
      <c r="M349" s="31"/>
      <c r="N349" s="34" t="s">
        <v>30</v>
      </c>
      <c r="O349" s="122">
        <v>4</v>
      </c>
      <c r="P349" s="123">
        <v>3</v>
      </c>
      <c r="Q349" s="108">
        <f>IF($P349=$Q$4,$L349*$O349,0)</f>
        <v>0</v>
      </c>
      <c r="R349" s="108">
        <f>IF($P349=R$4,$L349*$O349,0)</f>
        <v>0</v>
      </c>
      <c r="S349" s="108">
        <f>IF($P349=S$4,$L349*$O349,0)</f>
        <v>0</v>
      </c>
      <c r="T349" s="124" t="str">
        <f>IF((L349&gt;0)*AND(L350&gt;0),"BŁĄD - Wprowadzono dwie wartości",IF((L349=0)*AND(L350=0),"Wprowadź kwotę dla oferowanego materiału",IF((L350&lt;&gt;0)*AND(K350=0),"Uzupełnij pola SYMBOL/PRODUCENT dla zamiennika",IF((L350=0)*AND(K350&lt;&gt;0),"cena dla niewłaściwego PRODUCENTA",IF((K350&lt;&gt;0)*AND(L350&lt;&gt;0)*AND(J350=0),"Uzupełnij pole PRODUCENT dla zamiennika","OK")))))</f>
        <v>Wprowadź kwotę dla oferowanego materiału</v>
      </c>
      <c r="U349" s="124"/>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5" customHeight="1">
      <c r="A350" s="24">
        <v>346</v>
      </c>
      <c r="B350" s="25" t="s">
        <v>1201</v>
      </c>
      <c r="C350" s="25" t="s">
        <v>1202</v>
      </c>
      <c r="D350" s="25" t="s">
        <v>1198</v>
      </c>
      <c r="E350" s="27" t="s">
        <v>638</v>
      </c>
      <c r="F350" s="35" t="s">
        <v>24</v>
      </c>
      <c r="G350" s="27" t="s">
        <v>639</v>
      </c>
      <c r="H350" s="29" t="s">
        <v>1199</v>
      </c>
      <c r="I350" s="30" t="s">
        <v>39</v>
      </c>
      <c r="J350" s="31"/>
      <c r="K350" s="31"/>
      <c r="L350" s="32"/>
      <c r="M350" s="31"/>
      <c r="N350" s="34" t="s">
        <v>33</v>
      </c>
      <c r="O350" s="122"/>
      <c r="P350" s="123"/>
      <c r="Q350" s="108">
        <f>IF($P349=$Q$4,$L350*$O349,0)</f>
        <v>0</v>
      </c>
      <c r="R350" s="108">
        <f>IF($P349=R$4,$L350*$O349,0)</f>
        <v>0</v>
      </c>
      <c r="S350" s="108">
        <f>IF($P349=S$4,$L350*$O349,0)</f>
        <v>0</v>
      </c>
      <c r="T350" s="124"/>
      <c r="U350" s="124"/>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5" customHeight="1">
      <c r="A351" s="24">
        <v>347</v>
      </c>
      <c r="B351" s="25" t="s">
        <v>1203</v>
      </c>
      <c r="C351" s="25" t="s">
        <v>1204</v>
      </c>
      <c r="D351" s="25" t="s">
        <v>1205</v>
      </c>
      <c r="E351" s="27" t="s">
        <v>638</v>
      </c>
      <c r="F351" s="35" t="s">
        <v>24</v>
      </c>
      <c r="G351" s="27" t="s">
        <v>639</v>
      </c>
      <c r="H351" s="40" t="s">
        <v>1206</v>
      </c>
      <c r="I351" s="38">
        <v>12000</v>
      </c>
      <c r="J351" s="39" t="s">
        <v>1207</v>
      </c>
      <c r="K351" s="39" t="s">
        <v>1208</v>
      </c>
      <c r="L351" s="32"/>
      <c r="M351" s="31"/>
      <c r="N351" s="34" t="s">
        <v>30</v>
      </c>
      <c r="O351" s="122">
        <v>1</v>
      </c>
      <c r="P351" s="123">
        <v>3</v>
      </c>
      <c r="Q351" s="108">
        <f>IF($P351=$Q$4,$L351*$O351,0)</f>
        <v>0</v>
      </c>
      <c r="R351" s="108">
        <f>IF($P351=R$4,$L351*$O351,0)</f>
        <v>0</v>
      </c>
      <c r="S351" s="108">
        <f>IF($P351=S$4,$L351*$O351,0)</f>
        <v>0</v>
      </c>
      <c r="T351" s="124" t="str">
        <f>IF((L351&gt;0)*AND(L352&gt;0),"BŁĄD - Wprowadzono dwie wartości",IF((L351=0)*AND(L352=0),"Wprowadź kwotę dla oferowanego materiału",IF((L352&lt;&gt;0)*AND(K352=0),"Uzupełnij pola SYMBOL/PRODUCENT dla zamiennika",IF((L352=0)*AND(K352&lt;&gt;0),"cena dla niewłaściwego PRODUCENTA",IF((K352&lt;&gt;0)*AND(L352&lt;&gt;0)*AND(J352=0),"Uzupełnij pole PRODUCENT dla zamiennika","OK")))))</f>
        <v>Wprowadź kwotę dla oferowanego materiału</v>
      </c>
      <c r="U351" s="124"/>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5" customHeight="1">
      <c r="A352" s="24">
        <v>348</v>
      </c>
      <c r="B352" s="25" t="s">
        <v>1209</v>
      </c>
      <c r="C352" s="25" t="s">
        <v>1210</v>
      </c>
      <c r="D352" s="25" t="s">
        <v>1205</v>
      </c>
      <c r="E352" s="27" t="s">
        <v>638</v>
      </c>
      <c r="F352" s="35" t="s">
        <v>24</v>
      </c>
      <c r="G352" s="27" t="s">
        <v>639</v>
      </c>
      <c r="H352" s="40" t="s">
        <v>1206</v>
      </c>
      <c r="I352" s="38">
        <v>12000</v>
      </c>
      <c r="J352" s="39"/>
      <c r="K352" s="39"/>
      <c r="L352" s="32"/>
      <c r="M352" s="31"/>
      <c r="N352" s="34" t="s">
        <v>33</v>
      </c>
      <c r="O352" s="122"/>
      <c r="P352" s="123"/>
      <c r="Q352" s="108">
        <f>IF($P351=$Q$4,$L352*$O351,0)</f>
        <v>0</v>
      </c>
      <c r="R352" s="108">
        <f>IF($P351=R$4,$L352*$O351,0)</f>
        <v>0</v>
      </c>
      <c r="S352" s="108">
        <f>IF($P351=S$4,$L352*$O351,0)</f>
        <v>0</v>
      </c>
      <c r="T352" s="124"/>
      <c r="U352" s="124"/>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15" customHeight="1">
      <c r="A353" s="24">
        <v>349</v>
      </c>
      <c r="B353" s="25" t="s">
        <v>1211</v>
      </c>
      <c r="C353" s="25" t="s">
        <v>1212</v>
      </c>
      <c r="D353" s="25" t="s">
        <v>1213</v>
      </c>
      <c r="E353" s="27" t="s">
        <v>638</v>
      </c>
      <c r="F353" s="35" t="s">
        <v>159</v>
      </c>
      <c r="G353" s="27" t="s">
        <v>639</v>
      </c>
      <c r="H353" s="40" t="s">
        <v>1206</v>
      </c>
      <c r="I353" s="38">
        <v>10000</v>
      </c>
      <c r="J353" s="39" t="s">
        <v>1207</v>
      </c>
      <c r="K353" s="39" t="s">
        <v>1214</v>
      </c>
      <c r="L353" s="32"/>
      <c r="M353" s="31"/>
      <c r="N353" s="34" t="s">
        <v>30</v>
      </c>
      <c r="O353" s="122">
        <v>5</v>
      </c>
      <c r="P353" s="123">
        <v>1</v>
      </c>
      <c r="Q353" s="108">
        <f>IF($P353=$Q$4,$L353*$O353,0)</f>
        <v>0</v>
      </c>
      <c r="R353" s="108">
        <f>IF($P353=R$4,$L353*$O353,0)</f>
        <v>0</v>
      </c>
      <c r="S353" s="108">
        <f>IF($P353=S$4,$L353*$O353,0)</f>
        <v>0</v>
      </c>
      <c r="T353" s="124" t="str">
        <f>IF((L353&gt;0)*AND(L354&gt;0),"BŁĄD - Wprowadzono dwie wartości",IF((L353=0)*AND(L354=0),"Wprowadź kwotę dla oferowanego materiału",IF((L354&lt;&gt;0)*AND(K354=0),"Uzupełnij pola SYMBOL/PRODUCENT dla zamiennika",IF((L354=0)*AND(K354&lt;&gt;0),"cena dla niewłaściwego PRODUCENTA",IF((K354&lt;&gt;0)*AND(L354&lt;&gt;0)*AND(J354=0),"Uzupełnij pole PRODUCENT dla zamiennika","OK")))))</f>
        <v>Wprowadź kwotę dla oferowanego materiału</v>
      </c>
      <c r="U353" s="124"/>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15" customHeight="1">
      <c r="A354" s="24">
        <v>350</v>
      </c>
      <c r="B354" s="25" t="s">
        <v>1215</v>
      </c>
      <c r="C354" s="25" t="s">
        <v>1216</v>
      </c>
      <c r="D354" s="25" t="s">
        <v>1213</v>
      </c>
      <c r="E354" s="27" t="s">
        <v>638</v>
      </c>
      <c r="F354" s="35" t="s">
        <v>159</v>
      </c>
      <c r="G354" s="27" t="s">
        <v>639</v>
      </c>
      <c r="H354" s="40" t="s">
        <v>1206</v>
      </c>
      <c r="I354" s="38">
        <v>10000</v>
      </c>
      <c r="J354" s="39"/>
      <c r="K354" s="39"/>
      <c r="L354" s="32"/>
      <c r="M354" s="31"/>
      <c r="N354" s="34" t="s">
        <v>33</v>
      </c>
      <c r="O354" s="122"/>
      <c r="P354" s="123"/>
      <c r="Q354" s="108">
        <f>IF($P353=$Q$4,$L354*$O353,0)</f>
        <v>0</v>
      </c>
      <c r="R354" s="108">
        <f>IF($P353=R$4,$L354*$O353,0)</f>
        <v>0</v>
      </c>
      <c r="S354" s="108">
        <f>IF($P353=S$4,$L354*$O353,0)</f>
        <v>0</v>
      </c>
      <c r="T354" s="124"/>
      <c r="U354" s="12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5" customHeight="1">
      <c r="A355" s="24">
        <v>351</v>
      </c>
      <c r="B355" s="25" t="s">
        <v>1217</v>
      </c>
      <c r="C355" s="25" t="s">
        <v>1218</v>
      </c>
      <c r="D355" s="25" t="s">
        <v>1219</v>
      </c>
      <c r="E355" s="27" t="s">
        <v>638</v>
      </c>
      <c r="F355" s="35" t="s">
        <v>166</v>
      </c>
      <c r="G355" s="27" t="s">
        <v>639</v>
      </c>
      <c r="H355" s="40" t="s">
        <v>1206</v>
      </c>
      <c r="I355" s="38">
        <v>10000</v>
      </c>
      <c r="J355" s="39" t="s">
        <v>1207</v>
      </c>
      <c r="K355" s="39" t="s">
        <v>1220</v>
      </c>
      <c r="L355" s="32"/>
      <c r="M355" s="31"/>
      <c r="N355" s="34" t="s">
        <v>30</v>
      </c>
      <c r="O355" s="122">
        <v>53</v>
      </c>
      <c r="P355" s="123">
        <v>1</v>
      </c>
      <c r="Q355" s="108">
        <f>IF($P355=$Q$4,$L355*$O355,0)</f>
        <v>0</v>
      </c>
      <c r="R355" s="108">
        <f>IF($P355=R$4,$L355*$O355,0)</f>
        <v>0</v>
      </c>
      <c r="S355" s="108">
        <f>IF($P355=S$4,$L355*$O355,0)</f>
        <v>0</v>
      </c>
      <c r="T355" s="124" t="str">
        <f>IF((L355&gt;0)*AND(L356&gt;0),"BŁĄD - Wprowadzono dwie wartości",IF((L355=0)*AND(L356=0),"Wprowadź kwotę dla oferowanego materiału",IF((L356&lt;&gt;0)*AND(K356=0),"Uzupełnij pola SYMBOL/PRODUCENT dla zamiennika",IF((L356=0)*AND(K356&lt;&gt;0),"cena dla niewłaściwego PRODUCENTA",IF((K356&lt;&gt;0)*AND(L356&lt;&gt;0)*AND(J356=0),"Uzupełnij pole PRODUCENT dla zamiennika","OK")))))</f>
        <v>Wprowadź kwotę dla oferowanego materiału</v>
      </c>
      <c r="U355" s="124"/>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15" customHeight="1">
      <c r="A356" s="24">
        <v>352</v>
      </c>
      <c r="B356" s="25" t="s">
        <v>1221</v>
      </c>
      <c r="C356" s="25" t="s">
        <v>1222</v>
      </c>
      <c r="D356" s="25" t="s">
        <v>1219</v>
      </c>
      <c r="E356" s="27" t="s">
        <v>638</v>
      </c>
      <c r="F356" s="35" t="s">
        <v>166</v>
      </c>
      <c r="G356" s="27" t="s">
        <v>639</v>
      </c>
      <c r="H356" s="40" t="s">
        <v>1206</v>
      </c>
      <c r="I356" s="38">
        <v>10000</v>
      </c>
      <c r="J356" s="39"/>
      <c r="K356" s="39"/>
      <c r="L356" s="32"/>
      <c r="M356" s="31"/>
      <c r="N356" s="34" t="s">
        <v>33</v>
      </c>
      <c r="O356" s="122"/>
      <c r="P356" s="123"/>
      <c r="Q356" s="108">
        <f>IF($P355=$Q$4,$L356*$O355,0)</f>
        <v>0</v>
      </c>
      <c r="R356" s="108">
        <f>IF($P355=R$4,$L356*$O355,0)</f>
        <v>0</v>
      </c>
      <c r="S356" s="108">
        <f>IF($P355=S$4,$L356*$O355,0)</f>
        <v>0</v>
      </c>
      <c r="T356" s="124"/>
      <c r="U356" s="124"/>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15" customHeight="1">
      <c r="A357" s="24">
        <v>353</v>
      </c>
      <c r="B357" s="25" t="s">
        <v>1223</v>
      </c>
      <c r="C357" s="25" t="s">
        <v>1224</v>
      </c>
      <c r="D357" s="25" t="s">
        <v>1225</v>
      </c>
      <c r="E357" s="27" t="s">
        <v>638</v>
      </c>
      <c r="F357" s="35" t="s">
        <v>174</v>
      </c>
      <c r="G357" s="27" t="s">
        <v>639</v>
      </c>
      <c r="H357" s="40" t="s">
        <v>1206</v>
      </c>
      <c r="I357" s="38">
        <v>10000</v>
      </c>
      <c r="J357" s="39" t="s">
        <v>1207</v>
      </c>
      <c r="K357" s="39" t="s">
        <v>1226</v>
      </c>
      <c r="L357" s="32"/>
      <c r="M357" s="31"/>
      <c r="N357" s="34" t="s">
        <v>30</v>
      </c>
      <c r="O357" s="122">
        <v>27</v>
      </c>
      <c r="P357" s="123">
        <v>1</v>
      </c>
      <c r="Q357" s="108">
        <f>IF($P357=$Q$4,$L357*$O357,0)</f>
        <v>0</v>
      </c>
      <c r="R357" s="108">
        <f>IF($P357=R$4,$L357*$O357,0)</f>
        <v>0</v>
      </c>
      <c r="S357" s="108">
        <f>IF($P357=S$4,$L357*$O357,0)</f>
        <v>0</v>
      </c>
      <c r="T357" s="124" t="str">
        <f>IF((L357&gt;0)*AND(L358&gt;0),"BŁĄD - Wprowadzono dwie wartości",IF((L357=0)*AND(L358=0),"Wprowadź kwotę dla oferowanego materiału",IF((L358&lt;&gt;0)*AND(K358=0),"Uzupełnij pola SYMBOL/PRODUCENT dla zamiennika",IF((L358=0)*AND(K358&lt;&gt;0),"cena dla niewłaściwego PRODUCENTA",IF((K358&lt;&gt;0)*AND(L358&lt;&gt;0)*AND(J358=0),"Uzupełnij pole PRODUCENT dla zamiennika","OK")))))</f>
        <v>Wprowadź kwotę dla oferowanego materiału</v>
      </c>
      <c r="U357" s="124"/>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15" customHeight="1">
      <c r="A358" s="24">
        <v>354</v>
      </c>
      <c r="B358" s="25" t="s">
        <v>1227</v>
      </c>
      <c r="C358" s="25" t="s">
        <v>1228</v>
      </c>
      <c r="D358" s="25" t="s">
        <v>1225</v>
      </c>
      <c r="E358" s="27" t="s">
        <v>638</v>
      </c>
      <c r="F358" s="35" t="s">
        <v>174</v>
      </c>
      <c r="G358" s="27" t="s">
        <v>639</v>
      </c>
      <c r="H358" s="40" t="s">
        <v>1206</v>
      </c>
      <c r="I358" s="38">
        <v>10000</v>
      </c>
      <c r="J358" s="39"/>
      <c r="K358" s="39"/>
      <c r="L358" s="32"/>
      <c r="M358" s="31"/>
      <c r="N358" s="34" t="s">
        <v>33</v>
      </c>
      <c r="O358" s="122"/>
      <c r="P358" s="123"/>
      <c r="Q358" s="108">
        <f>IF($P357=$Q$4,$L358*$O357,0)</f>
        <v>0</v>
      </c>
      <c r="R358" s="108">
        <f>IF($P357=R$4,$L358*$O357,0)</f>
        <v>0</v>
      </c>
      <c r="S358" s="108">
        <f>IF($P357=S$4,$L358*$O357,0)</f>
        <v>0</v>
      </c>
      <c r="T358" s="124"/>
      <c r="U358" s="124"/>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15" customHeight="1">
      <c r="A359" s="24">
        <v>355</v>
      </c>
      <c r="B359" s="25" t="s">
        <v>1229</v>
      </c>
      <c r="C359" s="25" t="s">
        <v>1230</v>
      </c>
      <c r="D359" s="25" t="s">
        <v>1231</v>
      </c>
      <c r="E359" s="27" t="s">
        <v>638</v>
      </c>
      <c r="F359" s="35" t="s">
        <v>24</v>
      </c>
      <c r="G359" s="27" t="s">
        <v>639</v>
      </c>
      <c r="H359" s="40" t="s">
        <v>1232</v>
      </c>
      <c r="I359" s="38">
        <v>7000</v>
      </c>
      <c r="J359" s="39" t="s">
        <v>1207</v>
      </c>
      <c r="K359" s="39" t="s">
        <v>1233</v>
      </c>
      <c r="L359" s="32"/>
      <c r="M359" s="31"/>
      <c r="N359" s="34" t="s">
        <v>30</v>
      </c>
      <c r="O359" s="122">
        <v>1</v>
      </c>
      <c r="P359" s="123">
        <v>3</v>
      </c>
      <c r="Q359" s="108">
        <f>IF($P359=$Q$4,$L359*$O359,0)</f>
        <v>0</v>
      </c>
      <c r="R359" s="108">
        <f>IF($P359=R$4,$L359*$O359,0)</f>
        <v>0</v>
      </c>
      <c r="S359" s="108">
        <f>IF($P359=S$4,$L359*$O359,0)</f>
        <v>0</v>
      </c>
      <c r="T359" s="124" t="str">
        <f>IF((L359&gt;0)*AND(L360&gt;0),"BŁĄD - Wprowadzono dwie wartości",IF((L359=0)*AND(L360=0),"Wprowadź kwotę dla oferowanego materiału",IF((L360&lt;&gt;0)*AND(K360=0),"Uzupełnij pola SYMBOL/PRODUCENT dla zamiennika",IF((L360=0)*AND(K360&lt;&gt;0),"cena dla niewłaściwego PRODUCENTA",IF((K360&lt;&gt;0)*AND(L360&lt;&gt;0)*AND(J360=0),"Uzupełnij pole PRODUCENT dla zamiennika","OK")))))</f>
        <v>Wprowadź kwotę dla oferowanego materiału</v>
      </c>
      <c r="U359" s="124"/>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15" customHeight="1">
      <c r="A360" s="24">
        <v>356</v>
      </c>
      <c r="B360" s="25" t="s">
        <v>1234</v>
      </c>
      <c r="C360" s="25" t="s">
        <v>1235</v>
      </c>
      <c r="D360" s="25" t="s">
        <v>1231</v>
      </c>
      <c r="E360" s="27" t="s">
        <v>638</v>
      </c>
      <c r="F360" s="35" t="s">
        <v>24</v>
      </c>
      <c r="G360" s="27" t="s">
        <v>639</v>
      </c>
      <c r="H360" s="40" t="s">
        <v>1232</v>
      </c>
      <c r="I360" s="38">
        <v>7000</v>
      </c>
      <c r="J360" s="39"/>
      <c r="K360" s="39"/>
      <c r="L360" s="32"/>
      <c r="M360" s="31"/>
      <c r="N360" s="34" t="s">
        <v>33</v>
      </c>
      <c r="O360" s="122"/>
      <c r="P360" s="123"/>
      <c r="Q360" s="108">
        <f>IF($P359=$Q$4,$L360*$O359,0)</f>
        <v>0</v>
      </c>
      <c r="R360" s="108">
        <f>IF($P359=R$4,$L360*$O359,0)</f>
        <v>0</v>
      </c>
      <c r="S360" s="108">
        <f>IF($P359=S$4,$L360*$O359,0)</f>
        <v>0</v>
      </c>
      <c r="T360" s="124"/>
      <c r="U360" s="124"/>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 customHeight="1">
      <c r="A361" s="24">
        <v>357</v>
      </c>
      <c r="B361" s="25" t="s">
        <v>1236</v>
      </c>
      <c r="C361" s="25" t="s">
        <v>1237</v>
      </c>
      <c r="D361" s="25" t="s">
        <v>1238</v>
      </c>
      <c r="E361" s="27" t="s">
        <v>638</v>
      </c>
      <c r="F361" s="35" t="s">
        <v>159</v>
      </c>
      <c r="G361" s="27" t="s">
        <v>639</v>
      </c>
      <c r="H361" s="40" t="s">
        <v>1232</v>
      </c>
      <c r="I361" s="38">
        <v>5000</v>
      </c>
      <c r="J361" s="39" t="s">
        <v>1207</v>
      </c>
      <c r="K361" s="39" t="s">
        <v>1239</v>
      </c>
      <c r="L361" s="32"/>
      <c r="M361" s="31"/>
      <c r="N361" s="34" t="s">
        <v>30</v>
      </c>
      <c r="O361" s="122">
        <v>1</v>
      </c>
      <c r="P361" s="123">
        <v>3</v>
      </c>
      <c r="Q361" s="108">
        <f>IF($P361=$Q$4,$L361*$O361,0)</f>
        <v>0</v>
      </c>
      <c r="R361" s="108">
        <f>IF($P361=R$4,$L361*$O361,0)</f>
        <v>0</v>
      </c>
      <c r="S361" s="108">
        <f>IF($P361=S$4,$L361*$O361,0)</f>
        <v>0</v>
      </c>
      <c r="T361" s="124" t="str">
        <f>IF((L361&gt;0)*AND(L362&gt;0),"BŁĄD - Wprowadzono dwie wartości",IF((L361=0)*AND(L362=0),"Wprowadź kwotę dla oferowanego materiału",IF((L362&lt;&gt;0)*AND(K362=0),"Uzupełnij pola SYMBOL/PRODUCENT dla zamiennika",IF((L362=0)*AND(K362&lt;&gt;0),"cena dla niewłaściwego PRODUCENTA",IF((K362&lt;&gt;0)*AND(L362&lt;&gt;0)*AND(J362=0),"Uzupełnij pole PRODUCENT dla zamiennika","OK")))))</f>
        <v>Wprowadź kwotę dla oferowanego materiału</v>
      </c>
      <c r="U361" s="124"/>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15" customHeight="1">
      <c r="A362" s="24">
        <v>358</v>
      </c>
      <c r="B362" s="25" t="s">
        <v>1240</v>
      </c>
      <c r="C362" s="25" t="s">
        <v>1241</v>
      </c>
      <c r="D362" s="25" t="s">
        <v>1238</v>
      </c>
      <c r="E362" s="27" t="s">
        <v>638</v>
      </c>
      <c r="F362" s="35" t="s">
        <v>159</v>
      </c>
      <c r="G362" s="27" t="s">
        <v>639</v>
      </c>
      <c r="H362" s="40" t="s">
        <v>1232</v>
      </c>
      <c r="I362" s="38">
        <v>5000</v>
      </c>
      <c r="J362" s="39"/>
      <c r="K362" s="39"/>
      <c r="L362" s="32"/>
      <c r="M362" s="31"/>
      <c r="N362" s="34" t="s">
        <v>33</v>
      </c>
      <c r="O362" s="122"/>
      <c r="P362" s="123"/>
      <c r="Q362" s="108">
        <f>IF($P361=$Q$4,$L362*$O361,0)</f>
        <v>0</v>
      </c>
      <c r="R362" s="108">
        <f>IF($P361=R$4,$L362*$O361,0)</f>
        <v>0</v>
      </c>
      <c r="S362" s="108">
        <f>IF($P361=S$4,$L362*$O361,0)</f>
        <v>0</v>
      </c>
      <c r="T362" s="124"/>
      <c r="U362" s="124"/>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15" customHeight="1">
      <c r="A363" s="24">
        <v>359</v>
      </c>
      <c r="B363" s="25" t="s">
        <v>1242</v>
      </c>
      <c r="C363" s="25" t="s">
        <v>1243</v>
      </c>
      <c r="D363" s="25" t="s">
        <v>1244</v>
      </c>
      <c r="E363" s="27" t="s">
        <v>638</v>
      </c>
      <c r="F363" s="35" t="s">
        <v>166</v>
      </c>
      <c r="G363" s="27" t="s">
        <v>639</v>
      </c>
      <c r="H363" s="40" t="s">
        <v>1232</v>
      </c>
      <c r="I363" s="38">
        <v>5000</v>
      </c>
      <c r="J363" s="39" t="s">
        <v>1207</v>
      </c>
      <c r="K363" s="39" t="s">
        <v>1245</v>
      </c>
      <c r="L363" s="32"/>
      <c r="M363" s="31"/>
      <c r="N363" s="34" t="s">
        <v>30</v>
      </c>
      <c r="O363" s="122">
        <v>1</v>
      </c>
      <c r="P363" s="123">
        <v>3</v>
      </c>
      <c r="Q363" s="108">
        <f>IF($P363=$Q$4,$L363*$O363,0)</f>
        <v>0</v>
      </c>
      <c r="R363" s="108">
        <f>IF($P363=R$4,$L363*$O363,0)</f>
        <v>0</v>
      </c>
      <c r="S363" s="108">
        <f>IF($P363=S$4,$L363*$O363,0)</f>
        <v>0</v>
      </c>
      <c r="T363" s="124" t="str">
        <f>IF((L363&gt;0)*AND(L364&gt;0),"BŁĄD - Wprowadzono dwie wartości",IF((L363=0)*AND(L364=0),"Wprowadź kwotę dla oferowanego materiału",IF((L364&lt;&gt;0)*AND(K364=0),"Uzupełnij pola SYMBOL/PRODUCENT dla zamiennika",IF((L364=0)*AND(K364&lt;&gt;0),"cena dla niewłaściwego PRODUCENTA",IF((K364&lt;&gt;0)*AND(L364&lt;&gt;0)*AND(J364=0),"Uzupełnij pole PRODUCENT dla zamiennika","OK")))))</f>
        <v>Wprowadź kwotę dla oferowanego materiału</v>
      </c>
      <c r="U363" s="124"/>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15" customHeight="1">
      <c r="A364" s="24">
        <v>360</v>
      </c>
      <c r="B364" s="25" t="s">
        <v>1246</v>
      </c>
      <c r="C364" s="25" t="s">
        <v>1247</v>
      </c>
      <c r="D364" s="25" t="s">
        <v>1244</v>
      </c>
      <c r="E364" s="27" t="s">
        <v>638</v>
      </c>
      <c r="F364" s="35" t="s">
        <v>166</v>
      </c>
      <c r="G364" s="27" t="s">
        <v>639</v>
      </c>
      <c r="H364" s="40" t="s">
        <v>1232</v>
      </c>
      <c r="I364" s="38">
        <v>5000</v>
      </c>
      <c r="J364" s="39"/>
      <c r="K364" s="39"/>
      <c r="L364" s="32"/>
      <c r="M364" s="31"/>
      <c r="N364" s="34" t="s">
        <v>33</v>
      </c>
      <c r="O364" s="122"/>
      <c r="P364" s="123"/>
      <c r="Q364" s="108">
        <f>IF($P363=$Q$4,$L364*$O363,0)</f>
        <v>0</v>
      </c>
      <c r="R364" s="108">
        <f>IF($P363=R$4,$L364*$O363,0)</f>
        <v>0</v>
      </c>
      <c r="S364" s="108">
        <f>IF($P363=S$4,$L364*$O363,0)</f>
        <v>0</v>
      </c>
      <c r="T364" s="124"/>
      <c r="U364" s="12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15" customHeight="1">
      <c r="A365" s="24">
        <v>361</v>
      </c>
      <c r="B365" s="25" t="s">
        <v>1248</v>
      </c>
      <c r="C365" s="25" t="s">
        <v>1249</v>
      </c>
      <c r="D365" s="25" t="s">
        <v>1250</v>
      </c>
      <c r="E365" s="27" t="s">
        <v>638</v>
      </c>
      <c r="F365" s="35" t="s">
        <v>174</v>
      </c>
      <c r="G365" s="27" t="s">
        <v>639</v>
      </c>
      <c r="H365" s="40" t="s">
        <v>1232</v>
      </c>
      <c r="I365" s="38">
        <v>5000</v>
      </c>
      <c r="J365" s="31" t="s">
        <v>131</v>
      </c>
      <c r="K365" s="39" t="s">
        <v>1251</v>
      </c>
      <c r="L365" s="32"/>
      <c r="M365" s="31"/>
      <c r="N365" s="34" t="s">
        <v>30</v>
      </c>
      <c r="O365" s="122">
        <v>1</v>
      </c>
      <c r="P365" s="123">
        <v>3</v>
      </c>
      <c r="Q365" s="108">
        <f>IF($P365=$Q$4,$L365*$O365,0)</f>
        <v>0</v>
      </c>
      <c r="R365" s="108">
        <f>IF($P365=R$4,$L365*$O365,0)</f>
        <v>0</v>
      </c>
      <c r="S365" s="108">
        <f>IF($P365=S$4,$L365*$O365,0)</f>
        <v>0</v>
      </c>
      <c r="T365" s="124" t="str">
        <f>IF((L365&gt;0)*AND(L366&gt;0),"BŁĄD - Wprowadzono dwie wartości",IF((L365=0)*AND(L366=0),"Wprowadź kwotę dla oferowanego materiału",IF((L366&lt;&gt;0)*AND(K366=0),"Uzupełnij pola SYMBOL/PRODUCENT dla zamiennika",IF((L366=0)*AND(K366&lt;&gt;0),"cena dla niewłaściwego PRODUCENTA",IF((K366&lt;&gt;0)*AND(L366&lt;&gt;0)*AND(J366=0),"Uzupełnij pole PRODUCENT dla zamiennika","OK")))))</f>
        <v>Wprowadź kwotę dla oferowanego materiału</v>
      </c>
      <c r="U365" s="124"/>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15" customHeight="1">
      <c r="A366" s="24">
        <v>362</v>
      </c>
      <c r="B366" s="25" t="s">
        <v>1252</v>
      </c>
      <c r="C366" s="25" t="s">
        <v>1253</v>
      </c>
      <c r="D366" s="25" t="s">
        <v>1250</v>
      </c>
      <c r="E366" s="27" t="s">
        <v>638</v>
      </c>
      <c r="F366" s="35" t="s">
        <v>174</v>
      </c>
      <c r="G366" s="27" t="s">
        <v>639</v>
      </c>
      <c r="H366" s="40" t="s">
        <v>1232</v>
      </c>
      <c r="I366" s="38">
        <v>5000</v>
      </c>
      <c r="J366" s="39"/>
      <c r="K366" s="39"/>
      <c r="L366" s="32"/>
      <c r="M366" s="31"/>
      <c r="N366" s="34" t="s">
        <v>33</v>
      </c>
      <c r="O366" s="122"/>
      <c r="P366" s="123"/>
      <c r="Q366" s="108">
        <f>IF($P365=$Q$4,$L366*$O365,0)</f>
        <v>0</v>
      </c>
      <c r="R366" s="108">
        <f>IF($P365=R$4,$L366*$O365,0)</f>
        <v>0</v>
      </c>
      <c r="S366" s="108">
        <f>IF($P365=S$4,$L366*$O365,0)</f>
        <v>0</v>
      </c>
      <c r="T366" s="124"/>
      <c r="U366" s="124"/>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15" customHeight="1">
      <c r="A367" s="24">
        <v>363</v>
      </c>
      <c r="B367" s="41" t="s">
        <v>1254</v>
      </c>
      <c r="C367" s="25" t="s">
        <v>1255</v>
      </c>
      <c r="D367" s="25" t="s">
        <v>1256</v>
      </c>
      <c r="E367" s="27" t="s">
        <v>638</v>
      </c>
      <c r="F367" s="35" t="s">
        <v>24</v>
      </c>
      <c r="G367" s="27" t="s">
        <v>639</v>
      </c>
      <c r="H367" s="40" t="s">
        <v>1257</v>
      </c>
      <c r="I367" s="38">
        <v>1600</v>
      </c>
      <c r="J367" s="31" t="s">
        <v>131</v>
      </c>
      <c r="K367" s="39" t="s">
        <v>1258</v>
      </c>
      <c r="L367" s="32"/>
      <c r="M367" s="31"/>
      <c r="N367" s="34" t="s">
        <v>30</v>
      </c>
      <c r="O367" s="122">
        <v>19</v>
      </c>
      <c r="P367" s="123">
        <v>3</v>
      </c>
      <c r="Q367" s="108">
        <f>IF($P367=$Q$4,$L367*$O367,0)</f>
        <v>0</v>
      </c>
      <c r="R367" s="108">
        <f>IF($P367=R$4,$L367*$O367,0)</f>
        <v>0</v>
      </c>
      <c r="S367" s="108">
        <f>IF($P367=S$4,$L367*$O367,0)</f>
        <v>0</v>
      </c>
      <c r="T367" s="124" t="str">
        <f>IF((L367&gt;0)*AND(L368&gt;0),"BŁĄD - Wprowadzono dwie wartości",IF((L367=0)*AND(L368=0),"Wprowadź kwotę dla oferowanego materiału",IF((L368&lt;&gt;0)*AND(K368=0),"Uzupełnij pola SYMBOL/PRODUCENT dla zamiennika",IF((L368=0)*AND(K368&lt;&gt;0),"cena dla niewłaściwego PRODUCENTA",IF((K368&lt;&gt;0)*AND(L368&lt;&gt;0)*AND(J368=0),"Uzupełnij pole PRODUCENT dla zamiennika","OK")))))</f>
        <v>Wprowadź kwotę dla oferowanego materiału</v>
      </c>
      <c r="U367" s="124"/>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15" customHeight="1">
      <c r="A368" s="24">
        <v>364</v>
      </c>
      <c r="B368" s="26" t="s">
        <v>1259</v>
      </c>
      <c r="C368" s="25" t="s">
        <v>1260</v>
      </c>
      <c r="D368" s="25" t="s">
        <v>1256</v>
      </c>
      <c r="E368" s="27" t="s">
        <v>638</v>
      </c>
      <c r="F368" s="35" t="s">
        <v>24</v>
      </c>
      <c r="G368" s="27" t="s">
        <v>639</v>
      </c>
      <c r="H368" s="40" t="s">
        <v>1257</v>
      </c>
      <c r="I368" s="38">
        <v>1600</v>
      </c>
      <c r="J368" s="31"/>
      <c r="K368" s="39"/>
      <c r="L368" s="32"/>
      <c r="M368" s="31"/>
      <c r="N368" s="34" t="s">
        <v>33</v>
      </c>
      <c r="O368" s="122"/>
      <c r="P368" s="123"/>
      <c r="Q368" s="108">
        <f>IF($P367=$Q$4,$L368*$O367,0)</f>
        <v>0</v>
      </c>
      <c r="R368" s="108">
        <f>IF($P367=R$4,$L368*$O367,0)</f>
        <v>0</v>
      </c>
      <c r="S368" s="108">
        <f>IF($P367=S$4,$L368*$O367,0)</f>
        <v>0</v>
      </c>
      <c r="T368" s="124"/>
      <c r="U368" s="124"/>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15" customHeight="1">
      <c r="A369" s="24">
        <v>365</v>
      </c>
      <c r="B369" s="25" t="s">
        <v>1261</v>
      </c>
      <c r="C369" s="25" t="s">
        <v>1262</v>
      </c>
      <c r="D369" s="25" t="s">
        <v>1263</v>
      </c>
      <c r="E369" s="27" t="s">
        <v>638</v>
      </c>
      <c r="F369" s="35" t="s">
        <v>24</v>
      </c>
      <c r="G369" s="27" t="s">
        <v>639</v>
      </c>
      <c r="H369" s="40" t="s">
        <v>1264</v>
      </c>
      <c r="I369" s="38">
        <v>15500</v>
      </c>
      <c r="J369" s="31" t="s">
        <v>131</v>
      </c>
      <c r="K369" s="39" t="s">
        <v>1265</v>
      </c>
      <c r="L369" s="32"/>
      <c r="M369" s="34"/>
      <c r="N369" s="43" t="s">
        <v>30</v>
      </c>
      <c r="O369" s="122">
        <v>40</v>
      </c>
      <c r="P369" s="123">
        <v>3</v>
      </c>
      <c r="Q369" s="108">
        <f>IF($P369=$Q$4,$L369*$O369,0)</f>
        <v>0</v>
      </c>
      <c r="R369" s="108">
        <f>IF($P369=R$4,$L369*$O369,0)</f>
        <v>0</v>
      </c>
      <c r="S369" s="108">
        <f>IF($P369=S$4,$L369*$O369,0)</f>
        <v>0</v>
      </c>
      <c r="T369" s="124" t="str">
        <f>IF((L369&gt;0)*AND(L370&gt;0),"BŁĄD - Wprowadzono dwie wartości",IF((L369=0)*AND(L370=0),"Wprowadź kwotę dla oferowanego materiału",IF((L370&lt;&gt;0)*AND(K370=0),"Uzupełnij pola SYMBOL/PRODUCENT dla zamiennika",IF((L370=0)*AND(K370&lt;&gt;0),"cena dla niewłaściwego PRODUCENTA",IF((K370&lt;&gt;0)*AND(L370&lt;&gt;0)*AND(J370=0),"Uzupełnij pole PRODUCENT dla zamiennika","OK")))))</f>
        <v>Wprowadź kwotę dla oferowanego materiału</v>
      </c>
      <c r="U369" s="124"/>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15" customHeight="1">
      <c r="A370" s="24">
        <v>366</v>
      </c>
      <c r="B370" s="25" t="s">
        <v>1266</v>
      </c>
      <c r="C370" s="25" t="s">
        <v>1267</v>
      </c>
      <c r="D370" s="25" t="s">
        <v>1263</v>
      </c>
      <c r="E370" s="27" t="s">
        <v>638</v>
      </c>
      <c r="F370" s="35" t="s">
        <v>24</v>
      </c>
      <c r="G370" s="27" t="s">
        <v>639</v>
      </c>
      <c r="H370" s="40" t="s">
        <v>1264</v>
      </c>
      <c r="I370" s="38">
        <v>15500</v>
      </c>
      <c r="J370" s="39"/>
      <c r="K370" s="39"/>
      <c r="L370" s="32"/>
      <c r="M370" s="34"/>
      <c r="N370" s="43" t="s">
        <v>33</v>
      </c>
      <c r="O370" s="122"/>
      <c r="P370" s="123"/>
      <c r="Q370" s="108">
        <f>IF($P369=$Q$4,$L370*$O369,0)</f>
        <v>0</v>
      </c>
      <c r="R370" s="108">
        <f>IF($P369=R$4,$L370*$O369,0)</f>
        <v>0</v>
      </c>
      <c r="S370" s="108">
        <f>IF($P369=S$4,$L370*$O369,0)</f>
        <v>0</v>
      </c>
      <c r="T370" s="124"/>
      <c r="U370" s="124"/>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15" customHeight="1">
      <c r="A371" s="24">
        <v>367</v>
      </c>
      <c r="B371" s="26" t="s">
        <v>1268</v>
      </c>
      <c r="C371" s="25" t="s">
        <v>1269</v>
      </c>
      <c r="D371" s="25" t="s">
        <v>1270</v>
      </c>
      <c r="E371" s="27" t="s">
        <v>638</v>
      </c>
      <c r="F371" s="35" t="s">
        <v>24</v>
      </c>
      <c r="G371" s="27" t="s">
        <v>639</v>
      </c>
      <c r="H371" s="40" t="s">
        <v>1271</v>
      </c>
      <c r="I371" s="65">
        <v>14500</v>
      </c>
      <c r="J371" s="66" t="s">
        <v>131</v>
      </c>
      <c r="K371" s="67" t="s">
        <v>1272</v>
      </c>
      <c r="L371" s="32"/>
      <c r="M371" s="68"/>
      <c r="N371" s="69" t="s">
        <v>30</v>
      </c>
      <c r="O371" s="122">
        <v>43</v>
      </c>
      <c r="P371" s="123">
        <v>3</v>
      </c>
      <c r="Q371" s="108">
        <f>IF($P371=$Q$4,$L371*$O371,0)</f>
        <v>0</v>
      </c>
      <c r="R371" s="108">
        <f>IF($P371=R$4,$L371*$O371,0)</f>
        <v>0</v>
      </c>
      <c r="S371" s="108">
        <f>IF($P371=S$4,$L371*$O371,0)</f>
        <v>0</v>
      </c>
      <c r="T371" s="124" t="str">
        <f>IF((L371&gt;0)*AND(L372&gt;0),"BŁĄD - Wprowadzono dwie wartości",IF((L371=0)*AND(L372=0),"Wprowadź kwotę dla oferowanego materiału",IF((L372&lt;&gt;0)*AND(K372=0),"Uzupełnij pola SYMBOL/PRODUCENT dla zamiennika",IF((L372=0)*AND(K372&lt;&gt;0),"cena dla niewłaściwego PRODUCENTA",IF((K372&lt;&gt;0)*AND(L372&lt;&gt;0)*AND(J372=0),"Uzupełnij pole PRODUCENT dla zamiennika","OK")))))</f>
        <v>Wprowadź kwotę dla oferowanego materiału</v>
      </c>
      <c r="U371" s="124"/>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15" customHeight="1">
      <c r="A372" s="24">
        <v>368</v>
      </c>
      <c r="B372" s="41" t="s">
        <v>1273</v>
      </c>
      <c r="C372" s="25" t="s">
        <v>1274</v>
      </c>
      <c r="D372" s="25" t="s">
        <v>1270</v>
      </c>
      <c r="E372" s="27" t="s">
        <v>638</v>
      </c>
      <c r="F372" s="35" t="s">
        <v>24</v>
      </c>
      <c r="G372" s="27" t="s">
        <v>639</v>
      </c>
      <c r="H372" s="40" t="s">
        <v>1271</v>
      </c>
      <c r="I372" s="70">
        <v>14500</v>
      </c>
      <c r="J372" s="71"/>
      <c r="K372" s="72"/>
      <c r="L372" s="32"/>
      <c r="M372" s="72"/>
      <c r="N372" s="72" t="s">
        <v>33</v>
      </c>
      <c r="O372" s="122"/>
      <c r="P372" s="123"/>
      <c r="Q372" s="108">
        <f>IF($P371=$Q$4,$L372*$O371,0)</f>
        <v>0</v>
      </c>
      <c r="R372" s="108">
        <f>IF($P371=R$4,$L372*$O371,0)</f>
        <v>0</v>
      </c>
      <c r="S372" s="108">
        <f>IF($P371=S$4,$L372*$O371,0)</f>
        <v>0</v>
      </c>
      <c r="T372" s="124"/>
      <c r="U372" s="124"/>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1" s="73" customFormat="1" ht="15" customHeight="1">
      <c r="A373" s="24">
        <v>369</v>
      </c>
      <c r="B373" s="26" t="s">
        <v>1275</v>
      </c>
      <c r="C373" s="25" t="s">
        <v>1276</v>
      </c>
      <c r="D373" s="25" t="s">
        <v>1277</v>
      </c>
      <c r="E373" s="27" t="s">
        <v>638</v>
      </c>
      <c r="F373" s="35" t="s">
        <v>24</v>
      </c>
      <c r="G373" s="27" t="s">
        <v>639</v>
      </c>
      <c r="H373" s="40" t="s">
        <v>1278</v>
      </c>
      <c r="I373" s="70">
        <v>35000</v>
      </c>
      <c r="J373" s="71" t="s">
        <v>131</v>
      </c>
      <c r="K373" s="72" t="s">
        <v>1279</v>
      </c>
      <c r="L373" s="32"/>
      <c r="M373" s="71"/>
      <c r="N373" s="72" t="s">
        <v>30</v>
      </c>
      <c r="O373" s="122">
        <v>3</v>
      </c>
      <c r="P373" s="123">
        <v>3</v>
      </c>
      <c r="Q373" s="108">
        <f>IF($P373=$Q$4,$L373*$O373,0)</f>
        <v>0</v>
      </c>
      <c r="R373" s="108">
        <f>IF($P373=R$4,$L373*$O373,0)</f>
        <v>0</v>
      </c>
      <c r="S373" s="108">
        <f>IF($P373=S$4,$L373*$O373,0)</f>
        <v>0</v>
      </c>
      <c r="T373" s="124" t="str">
        <f>IF((L373&gt;0)*AND(L374&gt;0),"BŁĄD - Wprowadzono dwie wartości",IF((L373=0)*AND(L374=0),"Wprowadź kwotę dla oferowanego materiału",IF((L374&lt;&gt;0)*AND(K374=0),"Uzupełnij pola SYMBOL/PRODUCENT dla zamiennika",IF((L374=0)*AND(K374&lt;&gt;0),"cena dla niewłaściwego PRODUCENTA",IF((K374&lt;&gt;0)*AND(L374&lt;&gt;0)*AND(J374=0),"Uzupełnij pole PRODUCENT dla zamiennika","OK")))))</f>
        <v>Wprowadź kwotę dla oferowanego materiału</v>
      </c>
      <c r="U373" s="124"/>
    </row>
    <row r="374" spans="1:21" s="73" customFormat="1" ht="15" customHeight="1">
      <c r="A374" s="24">
        <v>370</v>
      </c>
      <c r="B374" s="41" t="s">
        <v>1280</v>
      </c>
      <c r="C374" s="25" t="s">
        <v>1281</v>
      </c>
      <c r="D374" s="25" t="s">
        <v>1277</v>
      </c>
      <c r="E374" s="27" t="s">
        <v>638</v>
      </c>
      <c r="F374" s="35" t="s">
        <v>24</v>
      </c>
      <c r="G374" s="27" t="s">
        <v>639</v>
      </c>
      <c r="H374" s="40" t="s">
        <v>1278</v>
      </c>
      <c r="I374" s="70">
        <v>35000</v>
      </c>
      <c r="J374" s="71"/>
      <c r="K374" s="72"/>
      <c r="L374" s="32"/>
      <c r="M374" s="71"/>
      <c r="N374" s="72" t="s">
        <v>33</v>
      </c>
      <c r="O374" s="122"/>
      <c r="P374" s="123"/>
      <c r="Q374" s="108">
        <f>IF($P373=$Q$4,$L374*$O373,0)</f>
        <v>0</v>
      </c>
      <c r="R374" s="108">
        <f>IF($P373=R$4,$L374*$O373,0)</f>
        <v>0</v>
      </c>
      <c r="S374" s="108">
        <f>IF($P373=S$4,$L374*$O373,0)</f>
        <v>0</v>
      </c>
      <c r="T374" s="124"/>
      <c r="U374" s="124"/>
    </row>
    <row r="375" spans="1:256" ht="15" customHeight="1">
      <c r="A375" s="24">
        <v>371</v>
      </c>
      <c r="B375" s="25" t="s">
        <v>1282</v>
      </c>
      <c r="C375" s="25" t="s">
        <v>1283</v>
      </c>
      <c r="D375" s="25" t="s">
        <v>1284</v>
      </c>
      <c r="E375" s="27" t="s">
        <v>638</v>
      </c>
      <c r="F375" s="35" t="s">
        <v>24</v>
      </c>
      <c r="G375" s="27" t="s">
        <v>639</v>
      </c>
      <c r="H375" s="40" t="s">
        <v>1285</v>
      </c>
      <c r="I375" s="70">
        <v>18000</v>
      </c>
      <c r="J375" s="71" t="s">
        <v>131</v>
      </c>
      <c r="K375" s="72" t="s">
        <v>1286</v>
      </c>
      <c r="L375" s="32"/>
      <c r="M375" s="71"/>
      <c r="N375" s="72" t="s">
        <v>30</v>
      </c>
      <c r="O375" s="122">
        <v>2</v>
      </c>
      <c r="P375" s="123">
        <v>3</v>
      </c>
      <c r="Q375" s="108">
        <f>IF($P375=$Q$4,$L375*$O375,0)</f>
        <v>0</v>
      </c>
      <c r="R375" s="108">
        <f>IF($P375=R$4,$L375*$O375,0)</f>
        <v>0</v>
      </c>
      <c r="S375" s="108">
        <f>IF($P375=S$4,$L375*$O375,0)</f>
        <v>0</v>
      </c>
      <c r="T375" s="124" t="str">
        <f>IF((L375&gt;0)*AND(L376&gt;0),"BŁĄD - Wprowadzono dwie wartości",IF((L375=0)*AND(L376=0),"Wprowadź kwotę dla oferowanego materiału",IF((L376&lt;&gt;0)*AND(K376=0),"Uzupełnij pola SYMBOL/PRODUCENT dla zamiennika",IF((L376=0)*AND(K376&lt;&gt;0),"cena dla niewłaściwego PRODUCENTA",IF((K376&lt;&gt;0)*AND(L376&lt;&gt;0)*AND(J376=0),"Uzupełnij pole PRODUCENT dla zamiennika","OK")))))</f>
        <v>Wprowadź kwotę dla oferowanego materiału</v>
      </c>
      <c r="U375" s="124"/>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15" customHeight="1">
      <c r="A376" s="24">
        <v>372</v>
      </c>
      <c r="B376" s="25" t="s">
        <v>1287</v>
      </c>
      <c r="C376" s="25" t="s">
        <v>1288</v>
      </c>
      <c r="D376" s="25" t="s">
        <v>1284</v>
      </c>
      <c r="E376" s="27" t="s">
        <v>638</v>
      </c>
      <c r="F376" s="35" t="s">
        <v>24</v>
      </c>
      <c r="G376" s="27" t="s">
        <v>639</v>
      </c>
      <c r="H376" s="40" t="s">
        <v>1285</v>
      </c>
      <c r="I376" s="70">
        <v>18000</v>
      </c>
      <c r="J376" s="72"/>
      <c r="K376" s="72"/>
      <c r="L376" s="32"/>
      <c r="M376" s="71"/>
      <c r="N376" s="72" t="s">
        <v>33</v>
      </c>
      <c r="O376" s="122"/>
      <c r="P376" s="123"/>
      <c r="Q376" s="108">
        <f>IF($P375=$Q$4,$L376*$O375,0)</f>
        <v>0</v>
      </c>
      <c r="R376" s="108">
        <f>IF($P375=R$4,$L376*$O375,0)</f>
        <v>0</v>
      </c>
      <c r="S376" s="108">
        <f>IF($P375=S$4,$L376*$O375,0)</f>
        <v>0</v>
      </c>
      <c r="T376" s="124"/>
      <c r="U376" s="124"/>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15" customHeight="1">
      <c r="A377" s="24">
        <v>373</v>
      </c>
      <c r="B377" s="25" t="s">
        <v>1289</v>
      </c>
      <c r="C377" s="25" t="s">
        <v>1290</v>
      </c>
      <c r="D377" s="25" t="s">
        <v>1291</v>
      </c>
      <c r="E377" s="27" t="s">
        <v>638</v>
      </c>
      <c r="F377" s="35" t="s">
        <v>159</v>
      </c>
      <c r="G377" s="27" t="s">
        <v>639</v>
      </c>
      <c r="H377" s="40" t="s">
        <v>1285</v>
      </c>
      <c r="I377" s="38">
        <v>18000</v>
      </c>
      <c r="J377" s="71" t="s">
        <v>131</v>
      </c>
      <c r="K377" s="39" t="s">
        <v>1292</v>
      </c>
      <c r="L377" s="32"/>
      <c r="M377" s="31"/>
      <c r="N377" s="34" t="s">
        <v>30</v>
      </c>
      <c r="O377" s="122">
        <v>1</v>
      </c>
      <c r="P377" s="123">
        <v>3</v>
      </c>
      <c r="Q377" s="108">
        <f>IF($P377=$Q$4,$L377*$O377,0)</f>
        <v>0</v>
      </c>
      <c r="R377" s="108">
        <f>IF($P377=R$4,$L377*$O377,0)</f>
        <v>0</v>
      </c>
      <c r="S377" s="108">
        <f>IF($P377=S$4,$L377*$O377,0)</f>
        <v>0</v>
      </c>
      <c r="T377" s="124" t="str">
        <f>IF((L377&gt;0)*AND(L378&gt;0),"BŁĄD - Wprowadzono dwie wartości",IF((L377=0)*AND(L378=0),"Wprowadź kwotę dla oferowanego materiału",IF((L378&lt;&gt;0)*AND(K378=0),"Uzupełnij pola SYMBOL/PRODUCENT dla zamiennika",IF((L378=0)*AND(K378&lt;&gt;0),"cena dla niewłaściwego PRODUCENTA",IF((K378&lt;&gt;0)*AND(L378&lt;&gt;0)*AND(J378=0),"Uzupełnij pole PRODUCENT dla zamiennika","OK")))))</f>
        <v>Wprowadź kwotę dla oferowanego materiału</v>
      </c>
      <c r="U377" s="124"/>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15" customHeight="1">
      <c r="A378" s="24">
        <v>374</v>
      </c>
      <c r="B378" s="25" t="s">
        <v>1293</v>
      </c>
      <c r="C378" s="25" t="s">
        <v>1294</v>
      </c>
      <c r="D378" s="25" t="s">
        <v>1291</v>
      </c>
      <c r="E378" s="27" t="s">
        <v>638</v>
      </c>
      <c r="F378" s="35" t="s">
        <v>159</v>
      </c>
      <c r="G378" s="27" t="s">
        <v>639</v>
      </c>
      <c r="H378" s="40" t="s">
        <v>1285</v>
      </c>
      <c r="I378" s="38">
        <v>18000</v>
      </c>
      <c r="J378" s="39"/>
      <c r="K378" s="39"/>
      <c r="L378" s="32"/>
      <c r="M378" s="31"/>
      <c r="N378" s="34" t="s">
        <v>33</v>
      </c>
      <c r="O378" s="122"/>
      <c r="P378" s="123"/>
      <c r="Q378" s="108">
        <f>IF($P377=$Q$4,$L378*$O377,0)</f>
        <v>0</v>
      </c>
      <c r="R378" s="108">
        <f>IF($P377=R$4,$L378*$O377,0)</f>
        <v>0</v>
      </c>
      <c r="S378" s="108">
        <f>IF($P377=S$4,$L378*$O377,0)</f>
        <v>0</v>
      </c>
      <c r="T378" s="124"/>
      <c r="U378" s="124"/>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15" customHeight="1">
      <c r="A379" s="24">
        <v>375</v>
      </c>
      <c r="B379" s="25" t="s">
        <v>1295</v>
      </c>
      <c r="C379" s="25" t="s">
        <v>1296</v>
      </c>
      <c r="D379" s="25" t="s">
        <v>1297</v>
      </c>
      <c r="E379" s="27" t="s">
        <v>638</v>
      </c>
      <c r="F379" s="35" t="s">
        <v>166</v>
      </c>
      <c r="G379" s="27" t="s">
        <v>639</v>
      </c>
      <c r="H379" s="40" t="s">
        <v>1285</v>
      </c>
      <c r="I379" s="38">
        <v>18000</v>
      </c>
      <c r="J379" s="71" t="s">
        <v>131</v>
      </c>
      <c r="K379" s="39" t="s">
        <v>1298</v>
      </c>
      <c r="L379" s="32"/>
      <c r="M379" s="31"/>
      <c r="N379" s="34" t="s">
        <v>30</v>
      </c>
      <c r="O379" s="122">
        <v>1</v>
      </c>
      <c r="P379" s="123">
        <v>3</v>
      </c>
      <c r="Q379" s="108">
        <f>IF($P379=$Q$4,$L379*$O379,0)</f>
        <v>0</v>
      </c>
      <c r="R379" s="108">
        <f>IF($P379=R$4,$L379*$O379,0)</f>
        <v>0</v>
      </c>
      <c r="S379" s="108">
        <f>IF($P379=S$4,$L379*$O379,0)</f>
        <v>0</v>
      </c>
      <c r="T379" s="124" t="str">
        <f>IF((L379&gt;0)*AND(L380&gt;0),"BŁĄD - Wprowadzono dwie wartości",IF((L379=0)*AND(L380=0),"Wprowadź kwotę dla oferowanego materiału",IF((L380&lt;&gt;0)*AND(K380=0),"Uzupełnij pola SYMBOL/PRODUCENT dla zamiennika",IF((L380=0)*AND(K380&lt;&gt;0),"cena dla niewłaściwego PRODUCENTA",IF((K380&lt;&gt;0)*AND(L380&lt;&gt;0)*AND(J380=0),"Uzupełnij pole PRODUCENT dla zamiennika","OK")))))</f>
        <v>Wprowadź kwotę dla oferowanego materiału</v>
      </c>
      <c r="U379" s="124"/>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15" customHeight="1">
      <c r="A380" s="24">
        <v>376</v>
      </c>
      <c r="B380" s="25" t="s">
        <v>1299</v>
      </c>
      <c r="C380" s="25" t="s">
        <v>1300</v>
      </c>
      <c r="D380" s="25" t="s">
        <v>1297</v>
      </c>
      <c r="E380" s="27" t="s">
        <v>638</v>
      </c>
      <c r="F380" s="35" t="s">
        <v>166</v>
      </c>
      <c r="G380" s="27" t="s">
        <v>639</v>
      </c>
      <c r="H380" s="40" t="s">
        <v>1285</v>
      </c>
      <c r="I380" s="38">
        <v>18000</v>
      </c>
      <c r="J380" s="39"/>
      <c r="K380" s="39"/>
      <c r="L380" s="32"/>
      <c r="M380" s="31"/>
      <c r="N380" s="34" t="s">
        <v>33</v>
      </c>
      <c r="O380" s="122"/>
      <c r="P380" s="123"/>
      <c r="Q380" s="108">
        <f>IF($P379=$Q$4,$L380*$O379,0)</f>
        <v>0</v>
      </c>
      <c r="R380" s="108">
        <f>IF($P379=R$4,$L380*$O379,0)</f>
        <v>0</v>
      </c>
      <c r="S380" s="108">
        <f>IF($P379=S$4,$L380*$O379,0)</f>
        <v>0</v>
      </c>
      <c r="T380" s="124"/>
      <c r="U380" s="124"/>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15" customHeight="1">
      <c r="A381" s="24">
        <v>377</v>
      </c>
      <c r="B381" s="25" t="s">
        <v>1301</v>
      </c>
      <c r="C381" s="25" t="s">
        <v>1302</v>
      </c>
      <c r="D381" s="25" t="s">
        <v>1303</v>
      </c>
      <c r="E381" s="27" t="s">
        <v>638</v>
      </c>
      <c r="F381" s="35" t="s">
        <v>174</v>
      </c>
      <c r="G381" s="27" t="s">
        <v>639</v>
      </c>
      <c r="H381" s="40" t="s">
        <v>1285</v>
      </c>
      <c r="I381" s="38">
        <v>18000</v>
      </c>
      <c r="J381" s="71" t="s">
        <v>131</v>
      </c>
      <c r="K381" s="39" t="s">
        <v>1304</v>
      </c>
      <c r="L381" s="32"/>
      <c r="M381" s="31"/>
      <c r="N381" s="34" t="s">
        <v>30</v>
      </c>
      <c r="O381" s="122">
        <v>1</v>
      </c>
      <c r="P381" s="123">
        <v>3</v>
      </c>
      <c r="Q381" s="108">
        <f>IF($P381=$Q$4,$L381*$O381,0)</f>
        <v>0</v>
      </c>
      <c r="R381" s="108">
        <f>IF($P381=R$4,$L381*$O381,0)</f>
        <v>0</v>
      </c>
      <c r="S381" s="108">
        <f>IF($P381=S$4,$L381*$O381,0)</f>
        <v>0</v>
      </c>
      <c r="T381" s="124" t="str">
        <f>IF((L381&gt;0)*AND(L382&gt;0),"BŁĄD - Wprowadzono dwie wartości",IF((L381=0)*AND(L382=0),"Wprowadź kwotę dla oferowanego materiału",IF((L382&lt;&gt;0)*AND(K382=0),"Uzupełnij pola SYMBOL/PRODUCENT dla zamiennika",IF((L382=0)*AND(K382&lt;&gt;0),"cena dla niewłaściwego PRODUCENTA",IF((K382&lt;&gt;0)*AND(L382&lt;&gt;0)*AND(J382=0),"Uzupełnij pole PRODUCENT dla zamiennika","OK")))))</f>
        <v>Wprowadź kwotę dla oferowanego materiału</v>
      </c>
      <c r="U381" s="124"/>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15" customHeight="1">
      <c r="A382" s="24">
        <v>378</v>
      </c>
      <c r="B382" s="25" t="s">
        <v>1305</v>
      </c>
      <c r="C382" s="25" t="s">
        <v>1306</v>
      </c>
      <c r="D382" s="25" t="s">
        <v>1303</v>
      </c>
      <c r="E382" s="27" t="s">
        <v>638</v>
      </c>
      <c r="F382" s="35" t="s">
        <v>174</v>
      </c>
      <c r="G382" s="27" t="s">
        <v>639</v>
      </c>
      <c r="H382" s="40" t="s">
        <v>1285</v>
      </c>
      <c r="I382" s="38">
        <v>18000</v>
      </c>
      <c r="J382" s="39"/>
      <c r="K382" s="39"/>
      <c r="L382" s="32"/>
      <c r="M382" s="31"/>
      <c r="N382" s="34" t="s">
        <v>33</v>
      </c>
      <c r="O382" s="122"/>
      <c r="P382" s="123"/>
      <c r="Q382" s="108">
        <f>IF($P381=$Q$4,$L382*$O381,0)</f>
        <v>0</v>
      </c>
      <c r="R382" s="108">
        <f>IF($P381=R$4,$L382*$O381,0)</f>
        <v>0</v>
      </c>
      <c r="S382" s="108">
        <f>IF($P381=S$4,$L382*$O381,0)</f>
        <v>0</v>
      </c>
      <c r="T382" s="124"/>
      <c r="U382" s="124"/>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15" customHeight="1">
      <c r="A383" s="24">
        <v>379</v>
      </c>
      <c r="B383" s="26" t="s">
        <v>1307</v>
      </c>
      <c r="C383" s="25" t="s">
        <v>1308</v>
      </c>
      <c r="D383" s="26" t="s">
        <v>1309</v>
      </c>
      <c r="E383" s="27" t="s">
        <v>638</v>
      </c>
      <c r="F383" s="35" t="s">
        <v>24</v>
      </c>
      <c r="G383" s="27" t="s">
        <v>639</v>
      </c>
      <c r="H383" s="29" t="s">
        <v>1310</v>
      </c>
      <c r="I383" s="30" t="s">
        <v>761</v>
      </c>
      <c r="J383" s="31" t="s">
        <v>213</v>
      </c>
      <c r="K383" s="31" t="s">
        <v>1311</v>
      </c>
      <c r="L383" s="32"/>
      <c r="M383" s="31"/>
      <c r="N383" s="34" t="s">
        <v>30</v>
      </c>
      <c r="O383" s="122">
        <v>4</v>
      </c>
      <c r="P383" s="123">
        <v>3</v>
      </c>
      <c r="Q383" s="108">
        <f>IF($P383=$Q$4,$L383*$O383,0)</f>
        <v>0</v>
      </c>
      <c r="R383" s="108">
        <f>IF($P383=R$4,$L383*$O383,0)</f>
        <v>0</v>
      </c>
      <c r="S383" s="108">
        <f>IF($P383=S$4,$L383*$O383,0)</f>
        <v>0</v>
      </c>
      <c r="T383" s="124" t="str">
        <f>IF((L383&gt;0)*AND(L384&gt;0),"BŁĄD - Wprowadzono dwie wartości",IF((L383=0)*AND(L384=0),"Wprowadź kwotę dla oferowanego materiału",IF((L384&lt;&gt;0)*AND(K384=0),"Uzupełnij pola SYMBOL/PRODUCENT dla zamiennika",IF((L384=0)*AND(K384&lt;&gt;0),"cena dla niewłaściwego PRODUCENTA",IF((K384&lt;&gt;0)*AND(L384&lt;&gt;0)*AND(J384=0),"Uzupełnij pole PRODUCENT dla zamiennika","OK")))))</f>
        <v>Wprowadź kwotę dla oferowanego materiału</v>
      </c>
      <c r="U383" s="124"/>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15" customHeight="1">
      <c r="A384" s="24">
        <v>380</v>
      </c>
      <c r="B384" s="25" t="s">
        <v>1312</v>
      </c>
      <c r="C384" s="25" t="s">
        <v>1313</v>
      </c>
      <c r="D384" s="26" t="s">
        <v>1309</v>
      </c>
      <c r="E384" s="27" t="s">
        <v>638</v>
      </c>
      <c r="F384" s="35" t="s">
        <v>24</v>
      </c>
      <c r="G384" s="27" t="s">
        <v>639</v>
      </c>
      <c r="H384" s="29" t="s">
        <v>1310</v>
      </c>
      <c r="I384" s="30" t="s">
        <v>761</v>
      </c>
      <c r="J384" s="31"/>
      <c r="K384" s="31"/>
      <c r="L384" s="32"/>
      <c r="M384" s="31"/>
      <c r="N384" s="34" t="s">
        <v>33</v>
      </c>
      <c r="O384" s="122"/>
      <c r="P384" s="123"/>
      <c r="Q384" s="108">
        <f>IF($P383=$Q$4,$L384*$O383,0)</f>
        <v>0</v>
      </c>
      <c r="R384" s="108">
        <f>IF($P383=R$4,$L384*$O383,0)</f>
        <v>0</v>
      </c>
      <c r="S384" s="108">
        <f>IF($P383=S$4,$L384*$O383,0)</f>
        <v>0</v>
      </c>
      <c r="T384" s="124"/>
      <c r="U384" s="12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15" customHeight="1">
      <c r="A385" s="24">
        <v>381</v>
      </c>
      <c r="B385" s="26" t="s">
        <v>1314</v>
      </c>
      <c r="C385" s="25" t="s">
        <v>1315</v>
      </c>
      <c r="D385" s="26" t="s">
        <v>1316</v>
      </c>
      <c r="E385" s="27" t="s">
        <v>638</v>
      </c>
      <c r="F385" s="35" t="s">
        <v>159</v>
      </c>
      <c r="G385" s="27" t="s">
        <v>639</v>
      </c>
      <c r="H385" s="29" t="s">
        <v>1310</v>
      </c>
      <c r="I385" s="30" t="s">
        <v>753</v>
      </c>
      <c r="J385" s="31" t="s">
        <v>213</v>
      </c>
      <c r="K385" s="31" t="s">
        <v>1317</v>
      </c>
      <c r="L385" s="32"/>
      <c r="M385" s="31"/>
      <c r="N385" s="34" t="s">
        <v>30</v>
      </c>
      <c r="O385" s="122">
        <v>6</v>
      </c>
      <c r="P385" s="123">
        <v>1</v>
      </c>
      <c r="Q385" s="108">
        <f>IF($P385=$Q$4,$L385*$O385,0)</f>
        <v>0</v>
      </c>
      <c r="R385" s="108">
        <f>IF($P385=R$4,$L385*$O385,0)</f>
        <v>0</v>
      </c>
      <c r="S385" s="108">
        <f>IF($P385=S$4,$L385*$O385,0)</f>
        <v>0</v>
      </c>
      <c r="T385" s="124" t="str">
        <f>IF((L385&gt;0)*AND(L386&gt;0),"BŁĄD - Wprowadzono dwie wartości",IF((L385=0)*AND(L386=0),"Wprowadź kwotę dla oferowanego materiału",IF((L386&lt;&gt;0)*AND(K386=0),"Uzupełnij pola SYMBOL/PRODUCENT dla zamiennika",IF((L386=0)*AND(K386&lt;&gt;0),"cena dla niewłaściwego PRODUCENTA",IF((K386&lt;&gt;0)*AND(L386&lt;&gt;0)*AND(J386=0),"Uzupełnij pole PRODUCENT dla zamiennika","OK")))))</f>
        <v>Wprowadź kwotę dla oferowanego materiału</v>
      </c>
      <c r="U385" s="124"/>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15" customHeight="1">
      <c r="A386" s="24">
        <v>382</v>
      </c>
      <c r="B386" s="25" t="s">
        <v>1318</v>
      </c>
      <c r="C386" s="25" t="s">
        <v>1319</v>
      </c>
      <c r="D386" s="26" t="s">
        <v>1316</v>
      </c>
      <c r="E386" s="27" t="s">
        <v>638</v>
      </c>
      <c r="F386" s="35" t="s">
        <v>159</v>
      </c>
      <c r="G386" s="27" t="s">
        <v>639</v>
      </c>
      <c r="H386" s="29" t="s">
        <v>1310</v>
      </c>
      <c r="I386" s="30" t="s">
        <v>753</v>
      </c>
      <c r="J386" s="31"/>
      <c r="K386" s="31"/>
      <c r="L386" s="32"/>
      <c r="M386" s="31"/>
      <c r="N386" s="34" t="s">
        <v>33</v>
      </c>
      <c r="O386" s="122"/>
      <c r="P386" s="123"/>
      <c r="Q386" s="108">
        <f>IF($P385=$Q$4,$L386*$O385,0)</f>
        <v>0</v>
      </c>
      <c r="R386" s="108">
        <f>IF($P385=R$4,$L386*$O385,0)</f>
        <v>0</v>
      </c>
      <c r="S386" s="108">
        <f>IF($P385=S$4,$L386*$O385,0)</f>
        <v>0</v>
      </c>
      <c r="T386" s="124"/>
      <c r="U386" s="124"/>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15" customHeight="1">
      <c r="A387" s="24">
        <v>383</v>
      </c>
      <c r="B387" s="26" t="s">
        <v>1320</v>
      </c>
      <c r="C387" s="25" t="s">
        <v>1321</v>
      </c>
      <c r="D387" s="26" t="s">
        <v>1322</v>
      </c>
      <c r="E387" s="27" t="s">
        <v>638</v>
      </c>
      <c r="F387" s="35" t="s">
        <v>166</v>
      </c>
      <c r="G387" s="27" t="s">
        <v>639</v>
      </c>
      <c r="H387" s="29" t="s">
        <v>1310</v>
      </c>
      <c r="I387" s="30" t="s">
        <v>753</v>
      </c>
      <c r="J387" s="31" t="s">
        <v>213</v>
      </c>
      <c r="K387" s="31" t="s">
        <v>1323</v>
      </c>
      <c r="L387" s="32"/>
      <c r="M387" s="31"/>
      <c r="N387" s="34" t="s">
        <v>30</v>
      </c>
      <c r="O387" s="122">
        <v>2</v>
      </c>
      <c r="P387" s="123">
        <v>2</v>
      </c>
      <c r="Q387" s="108">
        <f>IF($P387=$Q$4,$L387*$O387,0)</f>
        <v>0</v>
      </c>
      <c r="R387" s="108">
        <f>IF($P387=R$4,$L387*$O387,0)</f>
        <v>0</v>
      </c>
      <c r="S387" s="108">
        <f>IF($P387=S$4,$L387*$O387,0)</f>
        <v>0</v>
      </c>
      <c r="T387" s="124" t="str">
        <f>IF((L387&gt;0)*AND(L388&gt;0),"BŁĄD - Wprowadzono dwie wartości",IF((L387=0)*AND(L388=0),"Wprowadź kwotę dla oferowanego materiału",IF((L388&lt;&gt;0)*AND(K388=0),"Uzupełnij pola SYMBOL/PRODUCENT dla zamiennika",IF((L388=0)*AND(K388&lt;&gt;0),"cena dla niewłaściwego PRODUCENTA",IF((K388&lt;&gt;0)*AND(L388&lt;&gt;0)*AND(J388=0),"Uzupełnij pole PRODUCENT dla zamiennika","OK")))))</f>
        <v>Wprowadź kwotę dla oferowanego materiału</v>
      </c>
      <c r="U387" s="124"/>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15" customHeight="1">
      <c r="A388" s="24">
        <v>384</v>
      </c>
      <c r="B388" s="25" t="s">
        <v>1324</v>
      </c>
      <c r="C388" s="25" t="s">
        <v>1325</v>
      </c>
      <c r="D388" s="26" t="s">
        <v>1322</v>
      </c>
      <c r="E388" s="27" t="s">
        <v>638</v>
      </c>
      <c r="F388" s="35" t="s">
        <v>166</v>
      </c>
      <c r="G388" s="27" t="s">
        <v>639</v>
      </c>
      <c r="H388" s="29" t="s">
        <v>1310</v>
      </c>
      <c r="I388" s="30" t="s">
        <v>753</v>
      </c>
      <c r="J388" s="31"/>
      <c r="K388" s="31"/>
      <c r="L388" s="32"/>
      <c r="M388" s="31"/>
      <c r="N388" s="34" t="s">
        <v>33</v>
      </c>
      <c r="O388" s="122"/>
      <c r="P388" s="123"/>
      <c r="Q388" s="108">
        <f>IF($P387=$Q$4,$L388*$O387,0)</f>
        <v>0</v>
      </c>
      <c r="R388" s="108">
        <f>IF($P387=R$4,$L388*$O387,0)</f>
        <v>0</v>
      </c>
      <c r="S388" s="108">
        <f>IF($P387=S$4,$L388*$O387,0)</f>
        <v>0</v>
      </c>
      <c r="T388" s="124"/>
      <c r="U388" s="124"/>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15" customHeight="1">
      <c r="A389" s="24">
        <v>385</v>
      </c>
      <c r="B389" s="26" t="s">
        <v>1326</v>
      </c>
      <c r="C389" s="25" t="s">
        <v>1327</v>
      </c>
      <c r="D389" s="26" t="s">
        <v>1328</v>
      </c>
      <c r="E389" s="27" t="s">
        <v>638</v>
      </c>
      <c r="F389" s="35" t="s">
        <v>174</v>
      </c>
      <c r="G389" s="27" t="s">
        <v>639</v>
      </c>
      <c r="H389" s="29" t="s">
        <v>1310</v>
      </c>
      <c r="I389" s="30" t="s">
        <v>753</v>
      </c>
      <c r="J389" s="31" t="s">
        <v>213</v>
      </c>
      <c r="K389" s="31" t="s">
        <v>1329</v>
      </c>
      <c r="L389" s="32"/>
      <c r="M389" s="31"/>
      <c r="N389" s="34" t="s">
        <v>30</v>
      </c>
      <c r="O389" s="122">
        <v>2</v>
      </c>
      <c r="P389" s="123">
        <v>2</v>
      </c>
      <c r="Q389" s="108">
        <f>IF($P389=$Q$4,$L389*$O389,0)</f>
        <v>0</v>
      </c>
      <c r="R389" s="108">
        <f>IF($P389=R$4,$L389*$O389,0)</f>
        <v>0</v>
      </c>
      <c r="S389" s="108">
        <f>IF($P389=S$4,$L389*$O389,0)</f>
        <v>0</v>
      </c>
      <c r="T389" s="124" t="str">
        <f>IF((L389&gt;0)*AND(L390&gt;0),"BŁĄD - Wprowadzono dwie wartości",IF((L389=0)*AND(L390=0),"Wprowadź kwotę dla oferowanego materiału",IF((L390&lt;&gt;0)*AND(K390=0),"Uzupełnij pola SYMBOL/PRODUCENT dla zamiennika",IF((L390=0)*AND(K390&lt;&gt;0),"cena dla niewłaściwego PRODUCENTA",IF((K390&lt;&gt;0)*AND(L390&lt;&gt;0)*AND(J390=0),"Uzupełnij pole PRODUCENT dla zamiennika","OK")))))</f>
        <v>Wprowadź kwotę dla oferowanego materiału</v>
      </c>
      <c r="U389" s="124"/>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15" customHeight="1">
      <c r="A390" s="24">
        <v>386</v>
      </c>
      <c r="B390" s="25" t="s">
        <v>1330</v>
      </c>
      <c r="C390" s="25" t="s">
        <v>1331</v>
      </c>
      <c r="D390" s="26" t="s">
        <v>1328</v>
      </c>
      <c r="E390" s="27" t="s">
        <v>638</v>
      </c>
      <c r="F390" s="35" t="s">
        <v>174</v>
      </c>
      <c r="G390" s="27" t="s">
        <v>639</v>
      </c>
      <c r="H390" s="29" t="s">
        <v>1310</v>
      </c>
      <c r="I390" s="30" t="s">
        <v>753</v>
      </c>
      <c r="J390" s="31"/>
      <c r="K390" s="31"/>
      <c r="L390" s="32"/>
      <c r="M390" s="31"/>
      <c r="N390" s="34" t="s">
        <v>33</v>
      </c>
      <c r="O390" s="122"/>
      <c r="P390" s="123"/>
      <c r="Q390" s="108">
        <f>IF($P389=$Q$4,$L390*$O389,0)</f>
        <v>0</v>
      </c>
      <c r="R390" s="108">
        <f>IF($P389=R$4,$L390*$O389,0)</f>
        <v>0</v>
      </c>
      <c r="S390" s="108">
        <f>IF($P389=S$4,$L390*$O389,0)</f>
        <v>0</v>
      </c>
      <c r="T390" s="124"/>
      <c r="U390" s="124"/>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15" customHeight="1">
      <c r="A391" s="24">
        <v>387</v>
      </c>
      <c r="B391" s="25" t="s">
        <v>1332</v>
      </c>
      <c r="C391" s="25" t="s">
        <v>1333</v>
      </c>
      <c r="D391" s="26" t="s">
        <v>1334</v>
      </c>
      <c r="E391" s="27" t="s">
        <v>638</v>
      </c>
      <c r="F391" s="35" t="s">
        <v>24</v>
      </c>
      <c r="G391" s="27" t="s">
        <v>639</v>
      </c>
      <c r="H391" s="29" t="s">
        <v>1335</v>
      </c>
      <c r="I391" s="30" t="s">
        <v>55</v>
      </c>
      <c r="J391" s="31" t="s">
        <v>213</v>
      </c>
      <c r="K391" s="31" t="s">
        <v>1336</v>
      </c>
      <c r="L391" s="32"/>
      <c r="M391" s="31"/>
      <c r="N391" s="34" t="s">
        <v>30</v>
      </c>
      <c r="O391" s="122">
        <v>2</v>
      </c>
      <c r="P391" s="123">
        <v>2</v>
      </c>
      <c r="Q391" s="108">
        <f>IF($P391=$Q$4,$L391*$O391,0)</f>
        <v>0</v>
      </c>
      <c r="R391" s="108">
        <f>IF($P391=R$4,$L391*$O391,0)</f>
        <v>0</v>
      </c>
      <c r="S391" s="108">
        <f>IF($P391=S$4,$L391*$O391,0)</f>
        <v>0</v>
      </c>
      <c r="T391" s="124" t="str">
        <f>IF((L391&gt;0)*AND(L392&gt;0),"BŁĄD - Wprowadzono dwie wartości",IF((L391=0)*AND(L392=0),"Wprowadź kwotę dla oferowanego materiału",IF((L392&lt;&gt;0)*AND(K392=0),"Uzupełnij pola SYMBOL/PRODUCENT dla zamiennika",IF((L392=0)*AND(K392&lt;&gt;0),"cena dla niewłaściwego PRODUCENTA",IF((K392&lt;&gt;0)*AND(L392&lt;&gt;0)*AND(J392=0),"Uzupełnij pole PRODUCENT dla zamiennika","OK")))))</f>
        <v>Wprowadź kwotę dla oferowanego materiału</v>
      </c>
      <c r="U391" s="124"/>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15" customHeight="1">
      <c r="A392" s="24">
        <v>388</v>
      </c>
      <c r="B392" s="26" t="s">
        <v>1337</v>
      </c>
      <c r="C392" s="25" t="s">
        <v>1338</v>
      </c>
      <c r="D392" s="26" t="s">
        <v>1334</v>
      </c>
      <c r="E392" s="27" t="s">
        <v>638</v>
      </c>
      <c r="F392" s="35" t="s">
        <v>24</v>
      </c>
      <c r="G392" s="27" t="s">
        <v>639</v>
      </c>
      <c r="H392" s="29" t="s">
        <v>1335</v>
      </c>
      <c r="I392" s="30" t="s">
        <v>55</v>
      </c>
      <c r="J392" s="31"/>
      <c r="K392" s="31"/>
      <c r="L392" s="32"/>
      <c r="M392" s="31"/>
      <c r="N392" s="34" t="s">
        <v>33</v>
      </c>
      <c r="O392" s="122"/>
      <c r="P392" s="123"/>
      <c r="Q392" s="108">
        <f>IF($P391=$Q$4,$L392*$O391,0)</f>
        <v>0</v>
      </c>
      <c r="R392" s="108">
        <f>IF($P391=R$4,$L392*$O391,0)</f>
        <v>0</v>
      </c>
      <c r="S392" s="108">
        <f>IF($P391=S$4,$L392*$O391,0)</f>
        <v>0</v>
      </c>
      <c r="T392" s="124"/>
      <c r="U392" s="124"/>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15" customHeight="1">
      <c r="A393" s="24">
        <v>389</v>
      </c>
      <c r="B393" s="25" t="s">
        <v>1339</v>
      </c>
      <c r="C393" s="25" t="s">
        <v>1340</v>
      </c>
      <c r="D393" s="26" t="s">
        <v>1341</v>
      </c>
      <c r="E393" s="27" t="s">
        <v>638</v>
      </c>
      <c r="F393" s="35" t="s">
        <v>159</v>
      </c>
      <c r="G393" s="27" t="s">
        <v>639</v>
      </c>
      <c r="H393" s="29" t="s">
        <v>1335</v>
      </c>
      <c r="I393" s="30" t="s">
        <v>1342</v>
      </c>
      <c r="J393" s="31" t="s">
        <v>213</v>
      </c>
      <c r="K393" s="31" t="s">
        <v>1343</v>
      </c>
      <c r="L393" s="32"/>
      <c r="M393" s="31"/>
      <c r="N393" s="34" t="s">
        <v>30</v>
      </c>
      <c r="O393" s="122">
        <v>3</v>
      </c>
      <c r="P393" s="123">
        <v>3</v>
      </c>
      <c r="Q393" s="108">
        <f>IF($P393=$Q$4,$L393*$O393,0)</f>
        <v>0</v>
      </c>
      <c r="R393" s="108">
        <f>IF($P393=R$4,$L393*$O393,0)</f>
        <v>0</v>
      </c>
      <c r="S393" s="108">
        <f>IF($P393=S$4,$L393*$O393,0)</f>
        <v>0</v>
      </c>
      <c r="T393" s="124" t="str">
        <f>IF((L393&gt;0)*AND(L394&gt;0),"BŁĄD - Wprowadzono dwie wartości",IF((L393=0)*AND(L394=0),"Wprowadź kwotę dla oferowanego materiału",IF((L394&lt;&gt;0)*AND(K394=0),"Uzupełnij pola SYMBOL/PRODUCENT dla zamiennika",IF((L394=0)*AND(K394&lt;&gt;0),"cena dla niewłaściwego PRODUCENTA",IF((K394&lt;&gt;0)*AND(L394&lt;&gt;0)*AND(J394=0),"Uzupełnij pole PRODUCENT dla zamiennika","OK")))))</f>
        <v>Wprowadź kwotę dla oferowanego materiału</v>
      </c>
      <c r="U393" s="124"/>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15" customHeight="1">
      <c r="A394" s="24">
        <v>390</v>
      </c>
      <c r="B394" s="26" t="s">
        <v>1344</v>
      </c>
      <c r="C394" s="25" t="s">
        <v>1345</v>
      </c>
      <c r="D394" s="26" t="s">
        <v>1341</v>
      </c>
      <c r="E394" s="27" t="s">
        <v>638</v>
      </c>
      <c r="F394" s="35" t="s">
        <v>159</v>
      </c>
      <c r="G394" s="27" t="s">
        <v>639</v>
      </c>
      <c r="H394" s="29" t="s">
        <v>1335</v>
      </c>
      <c r="I394" s="30" t="s">
        <v>1342</v>
      </c>
      <c r="J394" s="31"/>
      <c r="K394" s="31"/>
      <c r="L394" s="32"/>
      <c r="M394" s="31"/>
      <c r="N394" s="34" t="s">
        <v>33</v>
      </c>
      <c r="O394" s="122"/>
      <c r="P394" s="123"/>
      <c r="Q394" s="108">
        <f>IF($P393=$Q$4,$L394*$O393,0)</f>
        <v>0</v>
      </c>
      <c r="R394" s="108">
        <f>IF($P393=R$4,$L394*$O393,0)</f>
        <v>0</v>
      </c>
      <c r="S394" s="108">
        <f>IF($P393=S$4,$L394*$O393,0)</f>
        <v>0</v>
      </c>
      <c r="T394" s="124"/>
      <c r="U394" s="12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15" customHeight="1">
      <c r="A395" s="24">
        <v>391</v>
      </c>
      <c r="B395" s="25" t="s">
        <v>1346</v>
      </c>
      <c r="C395" s="25" t="s">
        <v>1347</v>
      </c>
      <c r="D395" s="26" t="s">
        <v>1348</v>
      </c>
      <c r="E395" s="27" t="s">
        <v>638</v>
      </c>
      <c r="F395" s="35" t="s">
        <v>166</v>
      </c>
      <c r="G395" s="27" t="s">
        <v>639</v>
      </c>
      <c r="H395" s="29" t="s">
        <v>1335</v>
      </c>
      <c r="I395" s="30" t="s">
        <v>1342</v>
      </c>
      <c r="J395" s="31" t="s">
        <v>213</v>
      </c>
      <c r="K395" s="31" t="s">
        <v>1349</v>
      </c>
      <c r="L395" s="32"/>
      <c r="M395" s="31"/>
      <c r="N395" s="34" t="s">
        <v>30</v>
      </c>
      <c r="O395" s="122">
        <v>2</v>
      </c>
      <c r="P395" s="123">
        <v>3</v>
      </c>
      <c r="Q395" s="108">
        <f>IF($P395=$Q$4,$L395*$O395,0)</f>
        <v>0</v>
      </c>
      <c r="R395" s="108">
        <f>IF($P395=R$4,$L395*$O395,0)</f>
        <v>0</v>
      </c>
      <c r="S395" s="108">
        <f>IF($P395=S$4,$L395*$O395,0)</f>
        <v>0</v>
      </c>
      <c r="T395" s="124" t="str">
        <f>IF((L395&gt;0)*AND(L396&gt;0),"BŁĄD - Wprowadzono dwie wartości",IF((L395=0)*AND(L396=0),"Wprowadź kwotę dla oferowanego materiału",IF((L396&lt;&gt;0)*AND(K396=0),"Uzupełnij pola SYMBOL/PRODUCENT dla zamiennika",IF((L396=0)*AND(K396&lt;&gt;0),"cena dla niewłaściwego PRODUCENTA",IF((K396&lt;&gt;0)*AND(L396&lt;&gt;0)*AND(J396=0),"Uzupełnij pole PRODUCENT dla zamiennika","OK")))))</f>
        <v>Wprowadź kwotę dla oferowanego materiału</v>
      </c>
      <c r="U395" s="124"/>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15" customHeight="1">
      <c r="A396" s="24">
        <v>392</v>
      </c>
      <c r="B396" s="26" t="s">
        <v>1350</v>
      </c>
      <c r="C396" s="25" t="s">
        <v>1351</v>
      </c>
      <c r="D396" s="26" t="s">
        <v>1348</v>
      </c>
      <c r="E396" s="27" t="s">
        <v>638</v>
      </c>
      <c r="F396" s="35" t="s">
        <v>166</v>
      </c>
      <c r="G396" s="27" t="s">
        <v>639</v>
      </c>
      <c r="H396" s="29" t="s">
        <v>1335</v>
      </c>
      <c r="I396" s="30" t="s">
        <v>1342</v>
      </c>
      <c r="J396" s="31"/>
      <c r="K396" s="31"/>
      <c r="L396" s="32"/>
      <c r="M396" s="31"/>
      <c r="N396" s="34" t="s">
        <v>33</v>
      </c>
      <c r="O396" s="122"/>
      <c r="P396" s="123"/>
      <c r="Q396" s="108">
        <f>IF($P395=$Q$4,$L396*$O395,0)</f>
        <v>0</v>
      </c>
      <c r="R396" s="108">
        <f>IF($P395=R$4,$L396*$O395,0)</f>
        <v>0</v>
      </c>
      <c r="S396" s="108">
        <f>IF($P395=S$4,$L396*$O395,0)</f>
        <v>0</v>
      </c>
      <c r="T396" s="124"/>
      <c r="U396" s="124"/>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15" customHeight="1">
      <c r="A397" s="24">
        <v>393</v>
      </c>
      <c r="B397" s="25" t="s">
        <v>1352</v>
      </c>
      <c r="C397" s="25" t="s">
        <v>1353</v>
      </c>
      <c r="D397" s="26" t="s">
        <v>1354</v>
      </c>
      <c r="E397" s="27" t="s">
        <v>638</v>
      </c>
      <c r="F397" s="35" t="s">
        <v>174</v>
      </c>
      <c r="G397" s="27" t="s">
        <v>639</v>
      </c>
      <c r="H397" s="29" t="s">
        <v>1335</v>
      </c>
      <c r="I397" s="30" t="s">
        <v>1342</v>
      </c>
      <c r="J397" s="31" t="s">
        <v>213</v>
      </c>
      <c r="K397" s="31" t="s">
        <v>1355</v>
      </c>
      <c r="L397" s="32"/>
      <c r="M397" s="31"/>
      <c r="N397" s="34" t="s">
        <v>30</v>
      </c>
      <c r="O397" s="122">
        <v>3</v>
      </c>
      <c r="P397" s="123">
        <v>3</v>
      </c>
      <c r="Q397" s="108">
        <f>IF($P397=$Q$4,$L397*$O397,0)</f>
        <v>0</v>
      </c>
      <c r="R397" s="108">
        <f>IF($P397=R$4,$L397*$O397,0)</f>
        <v>0</v>
      </c>
      <c r="S397" s="108">
        <f>IF($P397=S$4,$L397*$O397,0)</f>
        <v>0</v>
      </c>
      <c r="T397" s="124" t="str">
        <f>IF((L397&gt;0)*AND(L398&gt;0),"BŁĄD - Wprowadzono dwie wartości",IF((L397=0)*AND(L398=0),"Wprowadź kwotę dla oferowanego materiału",IF((L398&lt;&gt;0)*AND(K398=0),"Uzupełnij pola SYMBOL/PRODUCENT dla zamiennika",IF((L398=0)*AND(K398&lt;&gt;0),"cena dla niewłaściwego PRODUCENTA",IF((K398&lt;&gt;0)*AND(L398&lt;&gt;0)*AND(J398=0),"Uzupełnij pole PRODUCENT dla zamiennika","OK")))))</f>
        <v>Wprowadź kwotę dla oferowanego materiału</v>
      </c>
      <c r="U397" s="124"/>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5" customHeight="1">
      <c r="A398" s="24">
        <v>394</v>
      </c>
      <c r="B398" s="26" t="s">
        <v>1356</v>
      </c>
      <c r="C398" s="25" t="s">
        <v>1357</v>
      </c>
      <c r="D398" s="26" t="s">
        <v>1354</v>
      </c>
      <c r="E398" s="27" t="s">
        <v>638</v>
      </c>
      <c r="F398" s="35" t="s">
        <v>174</v>
      </c>
      <c r="G398" s="27" t="s">
        <v>639</v>
      </c>
      <c r="H398" s="29" t="s">
        <v>1335</v>
      </c>
      <c r="I398" s="30" t="s">
        <v>1342</v>
      </c>
      <c r="J398" s="31"/>
      <c r="K398" s="31"/>
      <c r="L398" s="32"/>
      <c r="M398" s="31"/>
      <c r="N398" s="34" t="s">
        <v>33</v>
      </c>
      <c r="O398" s="122"/>
      <c r="P398" s="123"/>
      <c r="Q398" s="108">
        <f>IF($P397=$Q$4,$L398*$O397,0)</f>
        <v>0</v>
      </c>
      <c r="R398" s="108">
        <f>IF($P397=R$4,$L398*$O397,0)</f>
        <v>0</v>
      </c>
      <c r="S398" s="108">
        <f>IF($P397=S$4,$L398*$O397,0)</f>
        <v>0</v>
      </c>
      <c r="T398" s="124"/>
      <c r="U398" s="124"/>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15" customHeight="1">
      <c r="A399" s="24">
        <v>395</v>
      </c>
      <c r="B399" s="25" t="s">
        <v>1358</v>
      </c>
      <c r="C399" s="25" t="s">
        <v>1359</v>
      </c>
      <c r="D399" s="25" t="s">
        <v>1359</v>
      </c>
      <c r="E399" s="27" t="s">
        <v>638</v>
      </c>
      <c r="F399" s="35" t="s">
        <v>159</v>
      </c>
      <c r="G399" s="27" t="s">
        <v>639</v>
      </c>
      <c r="H399" s="29" t="s">
        <v>1360</v>
      </c>
      <c r="I399" s="30" t="s">
        <v>1361</v>
      </c>
      <c r="J399" s="31" t="s">
        <v>213</v>
      </c>
      <c r="K399" s="31" t="s">
        <v>1362</v>
      </c>
      <c r="L399" s="32"/>
      <c r="M399" s="31"/>
      <c r="N399" s="34" t="s">
        <v>30</v>
      </c>
      <c r="O399" s="122">
        <v>1</v>
      </c>
      <c r="P399" s="123">
        <v>3</v>
      </c>
      <c r="Q399" s="108">
        <f>IF($P399=$Q$4,$L399*$O399,0)</f>
        <v>0</v>
      </c>
      <c r="R399" s="108">
        <f>IF($P399=R$4,$L399*$O399,0)</f>
        <v>0</v>
      </c>
      <c r="S399" s="108">
        <f>IF($P399=S$4,$L399*$O399,0)</f>
        <v>0</v>
      </c>
      <c r="T399" s="124" t="str">
        <f>IF((L399&gt;0)*AND(L400&gt;0),"BŁĄD - Wprowadzono dwie wartości",IF((L399=0)*AND(L400=0),"Wprowadź kwotę dla oferowanego materiału",IF((L400&lt;&gt;0)*AND(K400=0),"Uzupełnij pola SYMBOL/PRODUCENT dla zamiennika",IF((L400=0)*AND(K400&lt;&gt;0),"cena dla niewłaściwego PRODUCENTA",IF((K400&lt;&gt;0)*AND(L400&lt;&gt;0)*AND(J400=0),"Uzupełnij pole PRODUCENT dla zamiennika","OK")))))</f>
        <v>Wprowadź kwotę dla oferowanego materiału</v>
      </c>
      <c r="U399" s="124"/>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15" customHeight="1">
      <c r="A400" s="24">
        <v>396</v>
      </c>
      <c r="B400" s="25" t="s">
        <v>1363</v>
      </c>
      <c r="C400" s="25" t="s">
        <v>1364</v>
      </c>
      <c r="D400" s="25" t="s">
        <v>1359</v>
      </c>
      <c r="E400" s="27" t="s">
        <v>638</v>
      </c>
      <c r="F400" s="35" t="s">
        <v>159</v>
      </c>
      <c r="G400" s="27" t="s">
        <v>639</v>
      </c>
      <c r="H400" s="29" t="s">
        <v>1360</v>
      </c>
      <c r="I400" s="30" t="s">
        <v>1361</v>
      </c>
      <c r="J400" s="31"/>
      <c r="K400" s="31"/>
      <c r="L400" s="32"/>
      <c r="M400" s="31"/>
      <c r="N400" s="34" t="s">
        <v>33</v>
      </c>
      <c r="O400" s="122"/>
      <c r="P400" s="123"/>
      <c r="Q400" s="108">
        <f>IF($P399=$Q$4,$L400*$O399,0)</f>
        <v>0</v>
      </c>
      <c r="R400" s="108">
        <f>IF($P399=R$4,$L400*$O399,0)</f>
        <v>0</v>
      </c>
      <c r="S400" s="108">
        <f>IF($P399=S$4,$L400*$O399,0)</f>
        <v>0</v>
      </c>
      <c r="T400" s="124"/>
      <c r="U400" s="124"/>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15" customHeight="1">
      <c r="A401" s="24">
        <v>397</v>
      </c>
      <c r="B401" s="25" t="s">
        <v>1365</v>
      </c>
      <c r="C401" s="25" t="s">
        <v>1366</v>
      </c>
      <c r="D401" s="25" t="s">
        <v>1366</v>
      </c>
      <c r="E401" s="27" t="s">
        <v>638</v>
      </c>
      <c r="F401" s="35" t="s">
        <v>24</v>
      </c>
      <c r="G401" s="27" t="s">
        <v>639</v>
      </c>
      <c r="H401" s="29" t="s">
        <v>1360</v>
      </c>
      <c r="I401" s="30" t="s">
        <v>463</v>
      </c>
      <c r="J401" s="31" t="s">
        <v>213</v>
      </c>
      <c r="K401" s="31" t="s">
        <v>1367</v>
      </c>
      <c r="L401" s="32"/>
      <c r="M401" s="31"/>
      <c r="N401" s="34" t="s">
        <v>30</v>
      </c>
      <c r="O401" s="122">
        <v>15</v>
      </c>
      <c r="P401" s="123">
        <v>2</v>
      </c>
      <c r="Q401" s="108">
        <f>IF($P401=$Q$4,$L401*$O401,0)</f>
        <v>0</v>
      </c>
      <c r="R401" s="108">
        <f>IF($P401=R$4,$L401*$O401,0)</f>
        <v>0</v>
      </c>
      <c r="S401" s="108">
        <f>IF($P401=S$4,$L401*$O401,0)</f>
        <v>0</v>
      </c>
      <c r="T401" s="124" t="str">
        <f>IF((L401&gt;0)*AND(L402&gt;0),"BŁĄD - Wprowadzono dwie wartości",IF((L401=0)*AND(L402=0),"Wprowadź kwotę dla oferowanego materiału",IF((L402&lt;&gt;0)*AND(K402=0),"Uzupełnij pola SYMBOL/PRODUCENT dla zamiennika",IF((L402=0)*AND(K402&lt;&gt;0),"cena dla niewłaściwego PRODUCENTA",IF((K402&lt;&gt;0)*AND(L402&lt;&gt;0)*AND(J402=0),"Uzupełnij pole PRODUCENT dla zamiennika","OK")))))</f>
        <v>Wprowadź kwotę dla oferowanego materiału</v>
      </c>
      <c r="U401" s="124"/>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15" customHeight="1">
      <c r="A402" s="24">
        <v>398</v>
      </c>
      <c r="B402" s="25" t="s">
        <v>1368</v>
      </c>
      <c r="C402" s="25" t="s">
        <v>1369</v>
      </c>
      <c r="D402" s="25" t="s">
        <v>1366</v>
      </c>
      <c r="E402" s="27" t="s">
        <v>638</v>
      </c>
      <c r="F402" s="35" t="s">
        <v>24</v>
      </c>
      <c r="G402" s="27" t="s">
        <v>639</v>
      </c>
      <c r="H402" s="29" t="s">
        <v>1360</v>
      </c>
      <c r="I402" s="30" t="s">
        <v>463</v>
      </c>
      <c r="J402" s="31"/>
      <c r="K402" s="31"/>
      <c r="L402" s="32"/>
      <c r="M402" s="31"/>
      <c r="N402" s="34" t="s">
        <v>33</v>
      </c>
      <c r="O402" s="122"/>
      <c r="P402" s="123"/>
      <c r="Q402" s="108">
        <f>IF($P401=$Q$4,$L402*$O401,0)</f>
        <v>0</v>
      </c>
      <c r="R402" s="108">
        <f>IF($P401=R$4,$L402*$O401,0)</f>
        <v>0</v>
      </c>
      <c r="S402" s="108">
        <f>IF($P401=S$4,$L402*$O401,0)</f>
        <v>0</v>
      </c>
      <c r="T402" s="124"/>
      <c r="U402" s="124"/>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15" customHeight="1">
      <c r="A403" s="24">
        <v>399</v>
      </c>
      <c r="B403" s="25" t="s">
        <v>1370</v>
      </c>
      <c r="C403" s="25" t="s">
        <v>1371</v>
      </c>
      <c r="D403" s="25" t="s">
        <v>1371</v>
      </c>
      <c r="E403" s="27" t="s">
        <v>638</v>
      </c>
      <c r="F403" s="35" t="s">
        <v>166</v>
      </c>
      <c r="G403" s="27" t="s">
        <v>639</v>
      </c>
      <c r="H403" s="29" t="s">
        <v>1360</v>
      </c>
      <c r="I403" s="30" t="s">
        <v>1361</v>
      </c>
      <c r="J403" s="31" t="s">
        <v>213</v>
      </c>
      <c r="K403" s="31" t="s">
        <v>1372</v>
      </c>
      <c r="L403" s="32"/>
      <c r="M403" s="31"/>
      <c r="N403" s="34" t="s">
        <v>30</v>
      </c>
      <c r="O403" s="122">
        <v>3</v>
      </c>
      <c r="P403" s="123">
        <v>2</v>
      </c>
      <c r="Q403" s="108">
        <f>IF($P403=$Q$4,$L403*$O403,0)</f>
        <v>0</v>
      </c>
      <c r="R403" s="108">
        <f>IF($P403=R$4,$L403*$O403,0)</f>
        <v>0</v>
      </c>
      <c r="S403" s="108">
        <f>IF($P403=S$4,$L403*$O403,0)</f>
        <v>0</v>
      </c>
      <c r="T403" s="124" t="str">
        <f>IF((L403&gt;0)*AND(L404&gt;0),"BŁĄD - Wprowadzono dwie wartości",IF((L403=0)*AND(L404=0),"Wprowadź kwotę dla oferowanego materiału",IF((L404&lt;&gt;0)*AND(K404=0),"Uzupełnij pola SYMBOL/PRODUCENT dla zamiennika",IF((L404=0)*AND(K404&lt;&gt;0),"cena dla niewłaściwego PRODUCENTA",IF((K404&lt;&gt;0)*AND(L404&lt;&gt;0)*AND(J404=0),"Uzupełnij pole PRODUCENT dla zamiennika","OK")))))</f>
        <v>Wprowadź kwotę dla oferowanego materiału</v>
      </c>
      <c r="U403" s="124"/>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1:256" ht="15" customHeight="1">
      <c r="A404" s="24">
        <v>400</v>
      </c>
      <c r="B404" s="25" t="s">
        <v>1373</v>
      </c>
      <c r="C404" s="25" t="s">
        <v>1374</v>
      </c>
      <c r="D404" s="25" t="s">
        <v>1371</v>
      </c>
      <c r="E404" s="27" t="s">
        <v>638</v>
      </c>
      <c r="F404" s="35" t="s">
        <v>166</v>
      </c>
      <c r="G404" s="27" t="s">
        <v>639</v>
      </c>
      <c r="H404" s="29" t="s">
        <v>1360</v>
      </c>
      <c r="I404" s="30" t="s">
        <v>1361</v>
      </c>
      <c r="J404" s="31"/>
      <c r="K404" s="31"/>
      <c r="L404" s="32"/>
      <c r="M404" s="31"/>
      <c r="N404" s="34" t="s">
        <v>33</v>
      </c>
      <c r="O404" s="122"/>
      <c r="P404" s="123"/>
      <c r="Q404" s="108">
        <f>IF($P403=$Q$4,$L404*$O403,0)</f>
        <v>0</v>
      </c>
      <c r="R404" s="108">
        <f>IF($P403=R$4,$L404*$O403,0)</f>
        <v>0</v>
      </c>
      <c r="S404" s="108">
        <f>IF($P403=S$4,$L404*$O403,0)</f>
        <v>0</v>
      </c>
      <c r="T404" s="124"/>
      <c r="U404" s="12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1:256" ht="15" customHeight="1">
      <c r="A405" s="24">
        <v>401</v>
      </c>
      <c r="B405" s="25" t="s">
        <v>1375</v>
      </c>
      <c r="C405" s="25" t="s">
        <v>1376</v>
      </c>
      <c r="D405" s="25" t="s">
        <v>1376</v>
      </c>
      <c r="E405" s="27" t="s">
        <v>638</v>
      </c>
      <c r="F405" s="35" t="s">
        <v>174</v>
      </c>
      <c r="G405" s="27" t="s">
        <v>639</v>
      </c>
      <c r="H405" s="29" t="s">
        <v>1360</v>
      </c>
      <c r="I405" s="30" t="s">
        <v>1361</v>
      </c>
      <c r="J405" s="31" t="s">
        <v>213</v>
      </c>
      <c r="K405" s="31" t="s">
        <v>1377</v>
      </c>
      <c r="L405" s="32"/>
      <c r="M405" s="31"/>
      <c r="N405" s="34" t="s">
        <v>30</v>
      </c>
      <c r="O405" s="122">
        <v>4</v>
      </c>
      <c r="P405" s="123">
        <v>2</v>
      </c>
      <c r="Q405" s="108">
        <f>IF($P405=$Q$4,$L405*$O405,0)</f>
        <v>0</v>
      </c>
      <c r="R405" s="108">
        <f>IF($P405=R$4,$L405*$O405,0)</f>
        <v>0</v>
      </c>
      <c r="S405" s="108">
        <f>IF($P405=S$4,$L405*$O405,0)</f>
        <v>0</v>
      </c>
      <c r="T405" s="124" t="str">
        <f>IF((L405&gt;0)*AND(L406&gt;0),"BŁĄD - Wprowadzono dwie wartości",IF((L405=0)*AND(L406=0),"Wprowadź kwotę dla oferowanego materiału",IF((L406&lt;&gt;0)*AND(K406=0),"Uzupełnij pola SYMBOL/PRODUCENT dla zamiennika",IF((L406=0)*AND(K406&lt;&gt;0),"cena dla niewłaściwego PRODUCENTA",IF((K406&lt;&gt;0)*AND(L406&lt;&gt;0)*AND(J406=0),"Uzupełnij pole PRODUCENT dla zamiennika","OK")))))</f>
        <v>Wprowadź kwotę dla oferowanego materiału</v>
      </c>
      <c r="U405" s="124"/>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15" customHeight="1">
      <c r="A406" s="24">
        <v>402</v>
      </c>
      <c r="B406" s="25" t="s">
        <v>1378</v>
      </c>
      <c r="C406" s="25" t="s">
        <v>1379</v>
      </c>
      <c r="D406" s="25" t="s">
        <v>1376</v>
      </c>
      <c r="E406" s="27" t="s">
        <v>638</v>
      </c>
      <c r="F406" s="35" t="s">
        <v>174</v>
      </c>
      <c r="G406" s="27" t="s">
        <v>639</v>
      </c>
      <c r="H406" s="29" t="s">
        <v>1360</v>
      </c>
      <c r="I406" s="30" t="s">
        <v>1361</v>
      </c>
      <c r="J406" s="31"/>
      <c r="K406" s="31"/>
      <c r="L406" s="32"/>
      <c r="M406" s="31"/>
      <c r="N406" s="34" t="s">
        <v>33</v>
      </c>
      <c r="O406" s="122"/>
      <c r="P406" s="123"/>
      <c r="Q406" s="108">
        <f>IF($P405=$Q$4,$L406*$O405,0)</f>
        <v>0</v>
      </c>
      <c r="R406" s="108">
        <f>IF($P405=R$4,$L406*$O405,0)</f>
        <v>0</v>
      </c>
      <c r="S406" s="108">
        <f>IF($P405=S$4,$L406*$O405,0)</f>
        <v>0</v>
      </c>
      <c r="T406" s="124"/>
      <c r="U406" s="124"/>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15" customHeight="1">
      <c r="A407" s="24">
        <v>403</v>
      </c>
      <c r="B407" s="25" t="s">
        <v>1380</v>
      </c>
      <c r="C407" s="25" t="s">
        <v>1381</v>
      </c>
      <c r="D407" s="25" t="s">
        <v>1382</v>
      </c>
      <c r="E407" s="27" t="s">
        <v>638</v>
      </c>
      <c r="F407" s="35" t="s">
        <v>24</v>
      </c>
      <c r="G407" s="27" t="s">
        <v>639</v>
      </c>
      <c r="H407" s="29" t="s">
        <v>1383</v>
      </c>
      <c r="I407" s="30" t="s">
        <v>681</v>
      </c>
      <c r="J407" s="31" t="s">
        <v>213</v>
      </c>
      <c r="K407" s="31" t="s">
        <v>1384</v>
      </c>
      <c r="L407" s="32"/>
      <c r="M407" s="31"/>
      <c r="N407" s="34" t="s">
        <v>30</v>
      </c>
      <c r="O407" s="122">
        <v>4</v>
      </c>
      <c r="P407" s="123">
        <v>1</v>
      </c>
      <c r="Q407" s="108">
        <f>IF($P407=$Q$4,$L407*$O407,0)</f>
        <v>0</v>
      </c>
      <c r="R407" s="108">
        <f>IF($P407=R$4,$L407*$O407,0)</f>
        <v>0</v>
      </c>
      <c r="S407" s="108">
        <f>IF($P407=S$4,$L407*$O407,0)</f>
        <v>0</v>
      </c>
      <c r="T407" s="124" t="str">
        <f>IF((L407&gt;0)*AND(L408&gt;0),"BŁĄD - Wprowadzono dwie wartości",IF((L407=0)*AND(L408=0),"Wprowadź kwotę dla oferowanego materiału",IF((L408&lt;&gt;0)*AND(K408=0),"Uzupełnij pola SYMBOL/PRODUCENT dla zamiennika",IF((L408=0)*AND(K408&lt;&gt;0),"cena dla niewłaściwego PRODUCENTA",IF((K408&lt;&gt;0)*AND(L408&lt;&gt;0)*AND(J408=0),"Uzupełnij pole PRODUCENT dla zamiennika","OK")))))</f>
        <v>Wprowadź kwotę dla oferowanego materiału</v>
      </c>
      <c r="U407" s="124"/>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15" customHeight="1">
      <c r="A408" s="24">
        <v>404</v>
      </c>
      <c r="B408" s="25" t="s">
        <v>1385</v>
      </c>
      <c r="C408" s="25" t="s">
        <v>1386</v>
      </c>
      <c r="D408" s="25" t="s">
        <v>1382</v>
      </c>
      <c r="E408" s="27" t="s">
        <v>638</v>
      </c>
      <c r="F408" s="35" t="s">
        <v>24</v>
      </c>
      <c r="G408" s="27" t="s">
        <v>639</v>
      </c>
      <c r="H408" s="29" t="s">
        <v>1383</v>
      </c>
      <c r="I408" s="30" t="s">
        <v>681</v>
      </c>
      <c r="J408" s="31"/>
      <c r="K408" s="31"/>
      <c r="L408" s="32"/>
      <c r="M408" s="31"/>
      <c r="N408" s="34" t="s">
        <v>33</v>
      </c>
      <c r="O408" s="122"/>
      <c r="P408" s="123"/>
      <c r="Q408" s="108">
        <f>IF($P407=$Q$4,$L408*$O407,0)</f>
        <v>0</v>
      </c>
      <c r="R408" s="108">
        <f>IF($P407=R$4,$L408*$O407,0)</f>
        <v>0</v>
      </c>
      <c r="S408" s="108">
        <f>IF($P407=S$4,$L408*$O407,0)</f>
        <v>0</v>
      </c>
      <c r="T408" s="124"/>
      <c r="U408" s="124"/>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15" customHeight="1">
      <c r="A409" s="24">
        <v>405</v>
      </c>
      <c r="B409" s="25" t="s">
        <v>1387</v>
      </c>
      <c r="C409" s="25" t="s">
        <v>1388</v>
      </c>
      <c r="D409" s="26" t="s">
        <v>1389</v>
      </c>
      <c r="E409" s="27" t="s">
        <v>638</v>
      </c>
      <c r="F409" s="35" t="s">
        <v>24</v>
      </c>
      <c r="G409" s="27" t="s">
        <v>639</v>
      </c>
      <c r="H409" s="29" t="s">
        <v>1390</v>
      </c>
      <c r="I409" s="30" t="s">
        <v>681</v>
      </c>
      <c r="J409" s="31" t="s">
        <v>213</v>
      </c>
      <c r="K409" s="31" t="s">
        <v>1391</v>
      </c>
      <c r="L409" s="32"/>
      <c r="M409" s="31"/>
      <c r="N409" s="34" t="s">
        <v>30</v>
      </c>
      <c r="O409" s="122">
        <v>4</v>
      </c>
      <c r="P409" s="123">
        <v>2</v>
      </c>
      <c r="Q409" s="108">
        <f>IF($P409=$Q$4,$L409*$O409,0)</f>
        <v>0</v>
      </c>
      <c r="R409" s="108">
        <f>IF($P409=R$4,$L409*$O409,0)</f>
        <v>0</v>
      </c>
      <c r="S409" s="108">
        <f>IF($P409=S$4,$L409*$O409,0)</f>
        <v>0</v>
      </c>
      <c r="T409" s="124" t="str">
        <f>IF((L409&gt;0)*AND(L410&gt;0),"BŁĄD - Wprowadzono dwie wartości",IF((L409=0)*AND(L410=0),"Wprowadź kwotę dla oferowanego materiału",IF((L410&lt;&gt;0)*AND(K410=0),"Uzupełnij pola SYMBOL/PRODUCENT dla zamiennika",IF((L410=0)*AND(K410&lt;&gt;0),"cena dla niewłaściwego PRODUCENTA",IF((K410&lt;&gt;0)*AND(L410&lt;&gt;0)*AND(J410=0),"Uzupełnij pole PRODUCENT dla zamiennika","OK")))))</f>
        <v>Wprowadź kwotę dla oferowanego materiału</v>
      </c>
      <c r="U409" s="124"/>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15" customHeight="1">
      <c r="A410" s="24">
        <v>406</v>
      </c>
      <c r="B410" s="26" t="s">
        <v>1392</v>
      </c>
      <c r="C410" s="25" t="s">
        <v>1393</v>
      </c>
      <c r="D410" s="26" t="s">
        <v>1389</v>
      </c>
      <c r="E410" s="27" t="s">
        <v>638</v>
      </c>
      <c r="F410" s="35" t="s">
        <v>24</v>
      </c>
      <c r="G410" s="27" t="s">
        <v>639</v>
      </c>
      <c r="H410" s="29" t="s">
        <v>1390</v>
      </c>
      <c r="I410" s="30" t="s">
        <v>681</v>
      </c>
      <c r="J410" s="31"/>
      <c r="K410" s="31"/>
      <c r="L410" s="32"/>
      <c r="M410" s="31"/>
      <c r="N410" s="34" t="s">
        <v>33</v>
      </c>
      <c r="O410" s="122"/>
      <c r="P410" s="123"/>
      <c r="Q410" s="108">
        <f>IF($P409=$Q$4,$L410*$O409,0)</f>
        <v>0</v>
      </c>
      <c r="R410" s="108">
        <f>IF($P409=R$4,$L410*$O409,0)</f>
        <v>0</v>
      </c>
      <c r="S410" s="108">
        <f>IF($P409=S$4,$L410*$O409,0)</f>
        <v>0</v>
      </c>
      <c r="T410" s="124"/>
      <c r="U410" s="124"/>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15" customHeight="1">
      <c r="A411" s="24">
        <v>407</v>
      </c>
      <c r="B411" s="25" t="s">
        <v>1394</v>
      </c>
      <c r="C411" s="25" t="s">
        <v>1395</v>
      </c>
      <c r="D411" s="25" t="s">
        <v>1396</v>
      </c>
      <c r="E411" s="27" t="s">
        <v>638</v>
      </c>
      <c r="F411" s="35" t="s">
        <v>24</v>
      </c>
      <c r="G411" s="27" t="s">
        <v>639</v>
      </c>
      <c r="H411" s="29" t="s">
        <v>1397</v>
      </c>
      <c r="I411" s="30" t="s">
        <v>873</v>
      </c>
      <c r="J411" s="31" t="s">
        <v>213</v>
      </c>
      <c r="K411" s="31" t="s">
        <v>1398</v>
      </c>
      <c r="L411" s="32"/>
      <c r="M411" s="31"/>
      <c r="N411" s="34" t="s">
        <v>30</v>
      </c>
      <c r="O411" s="122">
        <v>4</v>
      </c>
      <c r="P411" s="123">
        <v>2</v>
      </c>
      <c r="Q411" s="108">
        <f>IF($P411=$Q$4,$L411*$O411,0)</f>
        <v>0</v>
      </c>
      <c r="R411" s="108">
        <f>IF($P411=R$4,$L411*$O411,0)</f>
        <v>0</v>
      </c>
      <c r="S411" s="108">
        <f>IF($P411=S$4,$L411*$O411,0)</f>
        <v>0</v>
      </c>
      <c r="T411" s="124" t="str">
        <f>IF((L411&gt;0)*AND(L412&gt;0),"BŁĄD - Wprowadzono dwie wartości",IF((L411=0)*AND(L412=0),"Wprowadź kwotę dla oferowanego materiału",IF((L412&lt;&gt;0)*AND(K412=0),"Uzupełnij pola SYMBOL/PRODUCENT dla zamiennika",IF((L412=0)*AND(K412&lt;&gt;0),"cena dla niewłaściwego PRODUCENTA",IF((K412&lt;&gt;0)*AND(L412&lt;&gt;0)*AND(J412=0),"Uzupełnij pole PRODUCENT dla zamiennika","OK")))))</f>
        <v>Wprowadź kwotę dla oferowanego materiału</v>
      </c>
      <c r="U411" s="124"/>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1:256" ht="15" customHeight="1">
      <c r="A412" s="24">
        <v>408</v>
      </c>
      <c r="B412" s="25" t="s">
        <v>1399</v>
      </c>
      <c r="C412" s="25" t="s">
        <v>1400</v>
      </c>
      <c r="D412" s="25" t="s">
        <v>1396</v>
      </c>
      <c r="E412" s="27" t="s">
        <v>638</v>
      </c>
      <c r="F412" s="35" t="s">
        <v>24</v>
      </c>
      <c r="G412" s="27" t="s">
        <v>639</v>
      </c>
      <c r="H412" s="29" t="s">
        <v>1397</v>
      </c>
      <c r="I412" s="30" t="s">
        <v>873</v>
      </c>
      <c r="J412" s="31"/>
      <c r="K412" s="31"/>
      <c r="L412" s="32"/>
      <c r="M412" s="31"/>
      <c r="N412" s="34" t="s">
        <v>33</v>
      </c>
      <c r="O412" s="122"/>
      <c r="P412" s="123"/>
      <c r="Q412" s="108">
        <f>IF($P411=$Q$4,$L412*$O411,0)</f>
        <v>0</v>
      </c>
      <c r="R412" s="108">
        <f>IF($P411=R$4,$L412*$O411,0)</f>
        <v>0</v>
      </c>
      <c r="S412" s="108">
        <f>IF($P411=S$4,$L412*$O411,0)</f>
        <v>0</v>
      </c>
      <c r="T412" s="124"/>
      <c r="U412" s="124"/>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ht="15" customHeight="1">
      <c r="A413" s="24">
        <v>409</v>
      </c>
      <c r="B413" s="26" t="s">
        <v>1401</v>
      </c>
      <c r="C413" s="25" t="s">
        <v>1402</v>
      </c>
      <c r="D413" s="25" t="s">
        <v>1403</v>
      </c>
      <c r="E413" s="27" t="s">
        <v>638</v>
      </c>
      <c r="F413" s="35" t="s">
        <v>24</v>
      </c>
      <c r="G413" s="27" t="s">
        <v>639</v>
      </c>
      <c r="H413" s="40" t="s">
        <v>1404</v>
      </c>
      <c r="I413" s="38">
        <v>5000</v>
      </c>
      <c r="J413" s="31" t="s">
        <v>213</v>
      </c>
      <c r="K413" s="39" t="s">
        <v>1405</v>
      </c>
      <c r="L413" s="32"/>
      <c r="M413" s="31"/>
      <c r="N413" s="34" t="s">
        <v>30</v>
      </c>
      <c r="O413" s="122">
        <v>4</v>
      </c>
      <c r="P413" s="123">
        <v>2</v>
      </c>
      <c r="Q413" s="108">
        <f>IF($P413=$Q$4,$L413*$O413,0)</f>
        <v>0</v>
      </c>
      <c r="R413" s="108">
        <f>IF($P413=R$4,$L413*$O413,0)</f>
        <v>0</v>
      </c>
      <c r="S413" s="108">
        <f>IF($P413=S$4,$L413*$O413,0)</f>
        <v>0</v>
      </c>
      <c r="T413" s="124" t="str">
        <f>IF((L413&gt;0)*AND(L414&gt;0),"BŁĄD - Wprowadzono dwie wartości",IF((L413=0)*AND(L414=0),"Wprowadź kwotę dla oferowanego materiału",IF((L414&lt;&gt;0)*AND(K414=0),"Uzupełnij pola SYMBOL/PRODUCENT dla zamiennika",IF((L414=0)*AND(K414&lt;&gt;0),"cena dla niewłaściwego PRODUCENTA",IF((K414&lt;&gt;0)*AND(L414&lt;&gt;0)*AND(J414=0),"Uzupełnij pole PRODUCENT dla zamiennika","OK")))))</f>
        <v>Wprowadź kwotę dla oferowanego materiału</v>
      </c>
      <c r="U413" s="124"/>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256" ht="15" customHeight="1">
      <c r="A414" s="24">
        <v>410</v>
      </c>
      <c r="B414" s="26" t="s">
        <v>1406</v>
      </c>
      <c r="C414" s="25" t="s">
        <v>1407</v>
      </c>
      <c r="D414" s="25" t="s">
        <v>1408</v>
      </c>
      <c r="E414" s="27" t="s">
        <v>638</v>
      </c>
      <c r="F414" s="35" t="s">
        <v>24</v>
      </c>
      <c r="G414" s="27" t="s">
        <v>639</v>
      </c>
      <c r="H414" s="40" t="s">
        <v>1404</v>
      </c>
      <c r="I414" s="38">
        <v>5000</v>
      </c>
      <c r="J414" s="39"/>
      <c r="K414" s="39"/>
      <c r="L414" s="32"/>
      <c r="M414" s="31"/>
      <c r="N414" s="34" t="s">
        <v>33</v>
      </c>
      <c r="O414" s="122"/>
      <c r="P414" s="123"/>
      <c r="Q414" s="108">
        <f>IF($P413=$Q$4,$L414*$O413,0)</f>
        <v>0</v>
      </c>
      <c r="R414" s="108">
        <f>IF($P413=R$4,$L414*$O413,0)</f>
        <v>0</v>
      </c>
      <c r="S414" s="108">
        <f>IF($P413=S$4,$L414*$O413,0)</f>
        <v>0</v>
      </c>
      <c r="T414" s="124"/>
      <c r="U414" s="12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15" customHeight="1">
      <c r="A415" s="24">
        <v>411</v>
      </c>
      <c r="B415" s="26" t="s">
        <v>1409</v>
      </c>
      <c r="C415" s="25" t="s">
        <v>1410</v>
      </c>
      <c r="D415" s="25" t="s">
        <v>1411</v>
      </c>
      <c r="E415" s="27" t="s">
        <v>638</v>
      </c>
      <c r="F415" s="35" t="s">
        <v>24</v>
      </c>
      <c r="G415" s="27" t="s">
        <v>639</v>
      </c>
      <c r="H415" s="40" t="s">
        <v>1412</v>
      </c>
      <c r="I415" s="38">
        <v>10000</v>
      </c>
      <c r="J415" s="31" t="s">
        <v>213</v>
      </c>
      <c r="K415" s="39" t="s">
        <v>1413</v>
      </c>
      <c r="L415" s="32"/>
      <c r="M415" s="31"/>
      <c r="N415" s="34" t="s">
        <v>30</v>
      </c>
      <c r="O415" s="122">
        <v>8</v>
      </c>
      <c r="P415" s="123">
        <v>1</v>
      </c>
      <c r="Q415" s="108">
        <f>IF($P415=$Q$4,$L415*$O415,0)</f>
        <v>0</v>
      </c>
      <c r="R415" s="108">
        <f>IF($P415=R$4,$L415*$O415,0)</f>
        <v>0</v>
      </c>
      <c r="S415" s="108">
        <f>IF($P415=S$4,$L415*$O415,0)</f>
        <v>0</v>
      </c>
      <c r="T415" s="124" t="str">
        <f>IF((L415&gt;0)*AND(L416&gt;0),"BŁĄD - Wprowadzono dwie wartości",IF((L415=0)*AND(L416=0),"Wprowadź kwotę dla oferowanego materiału",IF((L416&lt;&gt;0)*AND(K416=0),"Uzupełnij pola SYMBOL/PRODUCENT dla zamiennika",IF((L416=0)*AND(K416&lt;&gt;0),"cena dla niewłaściwego PRODUCENTA",IF((K416&lt;&gt;0)*AND(L416&lt;&gt;0)*AND(J416=0),"Uzupełnij pole PRODUCENT dla zamiennika","OK")))))</f>
        <v>Wprowadź kwotę dla oferowanego materiału</v>
      </c>
      <c r="U415" s="124"/>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15" customHeight="1">
      <c r="A416" s="24">
        <v>412</v>
      </c>
      <c r="B416" s="41" t="s">
        <v>1414</v>
      </c>
      <c r="C416" s="25" t="s">
        <v>1415</v>
      </c>
      <c r="D416" s="25" t="s">
        <v>1411</v>
      </c>
      <c r="E416" s="27" t="s">
        <v>638</v>
      </c>
      <c r="F416" s="35" t="s">
        <v>24</v>
      </c>
      <c r="G416" s="27" t="s">
        <v>639</v>
      </c>
      <c r="H416" s="40" t="s">
        <v>1412</v>
      </c>
      <c r="I416" s="38">
        <v>10000</v>
      </c>
      <c r="J416" s="39"/>
      <c r="K416" s="39"/>
      <c r="L416" s="32"/>
      <c r="M416" s="31"/>
      <c r="N416" s="34" t="s">
        <v>33</v>
      </c>
      <c r="O416" s="122"/>
      <c r="P416" s="123"/>
      <c r="Q416" s="108">
        <f>IF($P415=$Q$4,$L416*$O415,0)</f>
        <v>0</v>
      </c>
      <c r="R416" s="108">
        <f>IF($P415=R$4,$L416*$O415,0)</f>
        <v>0</v>
      </c>
      <c r="S416" s="108">
        <f>IF($P415=S$4,$L416*$O415,0)</f>
        <v>0</v>
      </c>
      <c r="T416" s="124"/>
      <c r="U416" s="124"/>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15" customHeight="1">
      <c r="A417" s="24">
        <v>413</v>
      </c>
      <c r="B417" s="25" t="s">
        <v>1416</v>
      </c>
      <c r="C417" s="25" t="s">
        <v>1417</v>
      </c>
      <c r="D417" s="26" t="s">
        <v>1417</v>
      </c>
      <c r="E417" s="27" t="s">
        <v>638</v>
      </c>
      <c r="F417" s="35" t="s">
        <v>24</v>
      </c>
      <c r="G417" s="27" t="s">
        <v>639</v>
      </c>
      <c r="H417" s="29" t="s">
        <v>1418</v>
      </c>
      <c r="I417" s="30" t="s">
        <v>47</v>
      </c>
      <c r="J417" s="42" t="s">
        <v>213</v>
      </c>
      <c r="K417" s="31" t="s">
        <v>1419</v>
      </c>
      <c r="L417" s="32"/>
      <c r="M417" s="31"/>
      <c r="N417" s="34" t="s">
        <v>30</v>
      </c>
      <c r="O417" s="122">
        <v>14</v>
      </c>
      <c r="P417" s="123">
        <v>3</v>
      </c>
      <c r="Q417" s="108">
        <f>IF($P417=$Q$4,$L417*$O417,0)</f>
        <v>0</v>
      </c>
      <c r="R417" s="108">
        <f>IF($P417=R$4,$L417*$O417,0)</f>
        <v>0</v>
      </c>
      <c r="S417" s="108">
        <f>IF($P417=S$4,$L417*$O417,0)</f>
        <v>0</v>
      </c>
      <c r="T417" s="124" t="str">
        <f>IF((L417&gt;0)*AND(L418&gt;0),"BŁĄD - Wprowadzono dwie wartości",IF((L417=0)*AND(L418=0),"Wprowadź kwotę dla oferowanego materiału",IF((L418&lt;&gt;0)*AND(K418=0),"Uzupełnij pola SYMBOL/PRODUCENT dla zamiennika",IF((L418=0)*AND(K418&lt;&gt;0),"cena dla niewłaściwego PRODUCENTA",IF((K418&lt;&gt;0)*AND(L418&lt;&gt;0)*AND(J418=0),"Uzupełnij pole PRODUCENT dla zamiennika","OK")))))</f>
        <v>Wprowadź kwotę dla oferowanego materiału</v>
      </c>
      <c r="U417" s="124"/>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15" customHeight="1">
      <c r="A418" s="24">
        <v>414</v>
      </c>
      <c r="B418" s="25" t="s">
        <v>1420</v>
      </c>
      <c r="C418" s="25" t="s">
        <v>1421</v>
      </c>
      <c r="D418" s="26" t="s">
        <v>1417</v>
      </c>
      <c r="E418" s="27" t="s">
        <v>638</v>
      </c>
      <c r="F418" s="35" t="s">
        <v>24</v>
      </c>
      <c r="G418" s="27" t="s">
        <v>639</v>
      </c>
      <c r="H418" s="29" t="s">
        <v>1418</v>
      </c>
      <c r="I418" s="30" t="s">
        <v>47</v>
      </c>
      <c r="J418" s="42"/>
      <c r="K418" s="31"/>
      <c r="L418" s="32"/>
      <c r="M418" s="31"/>
      <c r="N418" s="34" t="s">
        <v>33</v>
      </c>
      <c r="O418" s="122"/>
      <c r="P418" s="123"/>
      <c r="Q418" s="108">
        <f>IF($P417=$Q$4,$L418*$O417,0)</f>
        <v>0</v>
      </c>
      <c r="R418" s="108">
        <f>IF($P417=R$4,$L418*$O417,0)</f>
        <v>0</v>
      </c>
      <c r="S418" s="108">
        <f>IF($P417=S$4,$L418*$O417,0)</f>
        <v>0</v>
      </c>
      <c r="T418" s="124"/>
      <c r="U418" s="124"/>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20.25" customHeight="1">
      <c r="A419" s="24">
        <v>415</v>
      </c>
      <c r="B419" s="25" t="s">
        <v>1422</v>
      </c>
      <c r="C419" s="25" t="s">
        <v>1423</v>
      </c>
      <c r="D419" s="25" t="s">
        <v>1424</v>
      </c>
      <c r="E419" s="27" t="s">
        <v>638</v>
      </c>
      <c r="F419" s="35" t="s">
        <v>24</v>
      </c>
      <c r="G419" s="27" t="s">
        <v>639</v>
      </c>
      <c r="H419" s="29" t="s">
        <v>1425</v>
      </c>
      <c r="I419" s="30" t="s">
        <v>47</v>
      </c>
      <c r="J419" s="42" t="s">
        <v>213</v>
      </c>
      <c r="K419" s="31" t="s">
        <v>1426</v>
      </c>
      <c r="L419" s="32"/>
      <c r="M419" s="31"/>
      <c r="N419" s="34" t="s">
        <v>30</v>
      </c>
      <c r="O419" s="122">
        <v>1</v>
      </c>
      <c r="P419" s="123">
        <v>3</v>
      </c>
      <c r="Q419" s="108">
        <f>IF($P419=$Q$4,$L419*$O419,0)</f>
        <v>0</v>
      </c>
      <c r="R419" s="108">
        <f>IF($P419=R$4,$L419*$O419,0)</f>
        <v>0</v>
      </c>
      <c r="S419" s="108">
        <f>IF($P419=S$4,$L419*$O419,0)</f>
        <v>0</v>
      </c>
      <c r="T419" s="124" t="str">
        <f>IF((L419&gt;0)*AND(L420&gt;0),"BŁĄD - Wprowadzono dwie wartości",IF((L419=0)*AND(L420=0),"Wprowadź kwotę dla oferowanego materiału",IF((L420&lt;&gt;0)*AND(K420=0),"Uzupełnij pola SYMBOL/PRODUCENT dla zamiennika",IF((L420=0)*AND(K420&lt;&gt;0),"cena dla niewłaściwego PRODUCENTA",IF((K420&lt;&gt;0)*AND(L420&lt;&gt;0)*AND(J420=0),"Uzupełnij pole PRODUCENT dla zamiennika","OK")))))</f>
        <v>Wprowadź kwotę dla oferowanego materiału</v>
      </c>
      <c r="U419" s="124"/>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ht="20.25" customHeight="1">
      <c r="A420" s="24">
        <v>416</v>
      </c>
      <c r="B420" s="25" t="s">
        <v>1427</v>
      </c>
      <c r="C420" s="25" t="s">
        <v>1428</v>
      </c>
      <c r="D420" s="25" t="s">
        <v>1424</v>
      </c>
      <c r="E420" s="27" t="s">
        <v>638</v>
      </c>
      <c r="F420" s="35" t="s">
        <v>24</v>
      </c>
      <c r="G420" s="27" t="s">
        <v>639</v>
      </c>
      <c r="H420" s="29" t="s">
        <v>1425</v>
      </c>
      <c r="I420" s="30" t="s">
        <v>47</v>
      </c>
      <c r="J420" s="42"/>
      <c r="K420" s="31"/>
      <c r="L420" s="32"/>
      <c r="M420" s="31"/>
      <c r="N420" s="34" t="s">
        <v>33</v>
      </c>
      <c r="O420" s="122"/>
      <c r="P420" s="123"/>
      <c r="Q420" s="108">
        <f>IF($P419=$Q$4,$L420*$O419,0)</f>
        <v>0</v>
      </c>
      <c r="R420" s="108">
        <f>IF($P419=R$4,$L420*$O419,0)</f>
        <v>0</v>
      </c>
      <c r="S420" s="108">
        <f>IF($P419=S$4,$L420*$O419,0)</f>
        <v>0</v>
      </c>
      <c r="T420" s="124"/>
      <c r="U420" s="124"/>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256" ht="15" customHeight="1">
      <c r="A421" s="24">
        <v>417</v>
      </c>
      <c r="B421" s="25" t="s">
        <v>1429</v>
      </c>
      <c r="C421" s="25" t="s">
        <v>1430</v>
      </c>
      <c r="D421" s="25" t="s">
        <v>1431</v>
      </c>
      <c r="E421" s="27" t="s">
        <v>638</v>
      </c>
      <c r="F421" s="35" t="s">
        <v>24</v>
      </c>
      <c r="G421" s="27" t="s">
        <v>639</v>
      </c>
      <c r="H421" s="29" t="s">
        <v>1432</v>
      </c>
      <c r="I421" s="30" t="s">
        <v>1433</v>
      </c>
      <c r="J421" s="42" t="s">
        <v>213</v>
      </c>
      <c r="K421" s="31" t="s">
        <v>1434</v>
      </c>
      <c r="L421" s="32"/>
      <c r="M421" s="31"/>
      <c r="N421" s="34" t="s">
        <v>30</v>
      </c>
      <c r="O421" s="122">
        <v>8</v>
      </c>
      <c r="P421" s="123">
        <v>2</v>
      </c>
      <c r="Q421" s="108">
        <f>IF($P421=$Q$4,$L421*$O421,0)</f>
        <v>0</v>
      </c>
      <c r="R421" s="108">
        <f>IF($P421=R$4,$L421*$O421,0)</f>
        <v>0</v>
      </c>
      <c r="S421" s="108">
        <f>IF($P421=S$4,$L421*$O421,0)</f>
        <v>0</v>
      </c>
      <c r="T421" s="124" t="str">
        <f>IF((L421&gt;0)*AND(L422&gt;0),"BŁĄD - Wprowadzono dwie wartości",IF((L421=0)*AND(L422=0),"Wprowadź kwotę dla oferowanego materiału",IF((L422&lt;&gt;0)*AND(K422=0),"Uzupełnij pola SYMBOL/PRODUCENT dla zamiennika",IF((L422=0)*AND(K422&lt;&gt;0),"cena dla niewłaściwego PRODUCENTA",IF((K422&lt;&gt;0)*AND(L422&lt;&gt;0)*AND(J422=0),"Uzupełnij pole PRODUCENT dla zamiennika","OK")))))</f>
        <v>Wprowadź kwotę dla oferowanego materiału</v>
      </c>
      <c r="U421" s="124"/>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15" customHeight="1">
      <c r="A422" s="24">
        <v>418</v>
      </c>
      <c r="B422" s="26" t="s">
        <v>1435</v>
      </c>
      <c r="C422" s="25" t="s">
        <v>1436</v>
      </c>
      <c r="D422" s="25" t="s">
        <v>1431</v>
      </c>
      <c r="E422" s="27" t="s">
        <v>638</v>
      </c>
      <c r="F422" s="35" t="s">
        <v>24</v>
      </c>
      <c r="G422" s="27" t="s">
        <v>639</v>
      </c>
      <c r="H422" s="29" t="s">
        <v>1432</v>
      </c>
      <c r="I422" s="30" t="s">
        <v>1433</v>
      </c>
      <c r="J422" s="42"/>
      <c r="K422" s="31"/>
      <c r="L422" s="32"/>
      <c r="M422" s="31"/>
      <c r="N422" s="34" t="s">
        <v>33</v>
      </c>
      <c r="O422" s="122"/>
      <c r="P422" s="123"/>
      <c r="Q422" s="108">
        <f>IF($P421=$Q$4,$L422*$O421,0)</f>
        <v>0</v>
      </c>
      <c r="R422" s="108">
        <f>IF($P421=R$4,$L422*$O421,0)</f>
        <v>0</v>
      </c>
      <c r="S422" s="108">
        <f>IF($P421=S$4,$L422*$O421,0)</f>
        <v>0</v>
      </c>
      <c r="T422" s="124"/>
      <c r="U422" s="124"/>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0.25" customHeight="1">
      <c r="A423" s="24">
        <v>419</v>
      </c>
      <c r="B423" s="25" t="s">
        <v>1437</v>
      </c>
      <c r="C423" s="25" t="s">
        <v>1438</v>
      </c>
      <c r="D423" s="25" t="s">
        <v>1439</v>
      </c>
      <c r="E423" s="27" t="s">
        <v>638</v>
      </c>
      <c r="F423" s="35" t="s">
        <v>24</v>
      </c>
      <c r="G423" s="27" t="s">
        <v>639</v>
      </c>
      <c r="H423" s="29" t="s">
        <v>1440</v>
      </c>
      <c r="I423" s="30" t="s">
        <v>708</v>
      </c>
      <c r="J423" s="42" t="s">
        <v>290</v>
      </c>
      <c r="K423" s="31" t="s">
        <v>1441</v>
      </c>
      <c r="L423" s="32"/>
      <c r="M423" s="31"/>
      <c r="N423" s="34" t="s">
        <v>30</v>
      </c>
      <c r="O423" s="122">
        <v>6</v>
      </c>
      <c r="P423" s="123">
        <v>3</v>
      </c>
      <c r="Q423" s="108">
        <f>IF($P423=$Q$4,$L423*$O423,0)</f>
        <v>0</v>
      </c>
      <c r="R423" s="108">
        <f>IF($P423=R$4,$L423*$O423,0)</f>
        <v>0</v>
      </c>
      <c r="S423" s="108">
        <f>IF($P423=S$4,$L423*$O423,0)</f>
        <v>0</v>
      </c>
      <c r="T423" s="124" t="str">
        <f>IF((L423&gt;0)*AND(L424&gt;0),"BŁĄD - Wprowadzono dwie wartości",IF((L423=0)*AND(L424=0),"Wprowadź kwotę dla oferowanego materiału",IF((L424&lt;&gt;0)*AND(K424=0),"Uzupełnij pola SYMBOL/PRODUCENT dla zamiennika",IF((L424=0)*AND(K424&lt;&gt;0),"cena dla niewłaściwego PRODUCENTA",IF((K424&lt;&gt;0)*AND(L424&lt;&gt;0)*AND(J424=0),"Uzupełnij pole PRODUCENT dla zamiennika","OK")))))</f>
        <v>Wprowadź kwotę dla oferowanego materiału</v>
      </c>
      <c r="U423" s="124"/>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0.25" customHeight="1">
      <c r="A424" s="24">
        <v>420</v>
      </c>
      <c r="B424" s="25" t="s">
        <v>1442</v>
      </c>
      <c r="C424" s="25" t="s">
        <v>1443</v>
      </c>
      <c r="D424" s="25" t="s">
        <v>1439</v>
      </c>
      <c r="E424" s="27" t="s">
        <v>638</v>
      </c>
      <c r="F424" s="35" t="s">
        <v>24</v>
      </c>
      <c r="G424" s="27" t="s">
        <v>639</v>
      </c>
      <c r="H424" s="29" t="s">
        <v>1440</v>
      </c>
      <c r="I424" s="30" t="s">
        <v>708</v>
      </c>
      <c r="J424" s="42"/>
      <c r="K424" s="31"/>
      <c r="L424" s="32"/>
      <c r="M424" s="31"/>
      <c r="N424" s="34" t="s">
        <v>33</v>
      </c>
      <c r="O424" s="122"/>
      <c r="P424" s="123"/>
      <c r="Q424" s="108">
        <f>IF($P423=$Q$4,$L424*$O423,0)</f>
        <v>0</v>
      </c>
      <c r="R424" s="108">
        <f>IF($P423=R$4,$L424*$O423,0)</f>
        <v>0</v>
      </c>
      <c r="S424" s="108">
        <f>IF($P423=S$4,$L424*$O423,0)</f>
        <v>0</v>
      </c>
      <c r="T424" s="124"/>
      <c r="U424" s="1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20.25" customHeight="1">
      <c r="A425" s="24">
        <v>421</v>
      </c>
      <c r="B425" s="25" t="s">
        <v>1444</v>
      </c>
      <c r="C425" s="25" t="s">
        <v>1445</v>
      </c>
      <c r="D425" s="25" t="s">
        <v>1446</v>
      </c>
      <c r="E425" s="27" t="s">
        <v>638</v>
      </c>
      <c r="F425" s="35" t="s">
        <v>159</v>
      </c>
      <c r="G425" s="27" t="s">
        <v>639</v>
      </c>
      <c r="H425" s="29" t="s">
        <v>1440</v>
      </c>
      <c r="I425" s="30" t="s">
        <v>708</v>
      </c>
      <c r="J425" s="42" t="s">
        <v>290</v>
      </c>
      <c r="K425" s="31" t="s">
        <v>1447</v>
      </c>
      <c r="L425" s="32"/>
      <c r="M425" s="31"/>
      <c r="N425" s="34" t="s">
        <v>30</v>
      </c>
      <c r="O425" s="122">
        <v>4</v>
      </c>
      <c r="P425" s="123">
        <v>3</v>
      </c>
      <c r="Q425" s="108">
        <f>IF($P425=$Q$4,$L425*$O425,0)</f>
        <v>0</v>
      </c>
      <c r="R425" s="108">
        <f>IF($P425=R$4,$L425*$O425,0)</f>
        <v>0</v>
      </c>
      <c r="S425" s="108">
        <f>IF($P425=S$4,$L425*$O425,0)</f>
        <v>0</v>
      </c>
      <c r="T425" s="124" t="str">
        <f>IF((L425&gt;0)*AND(L426&gt;0),"BŁĄD - Wprowadzono dwie wartości",IF((L425=0)*AND(L426=0),"Wprowadź kwotę dla oferowanego materiału",IF((L426&lt;&gt;0)*AND(K426=0),"Uzupełnij pola SYMBOL/PRODUCENT dla zamiennika",IF((L426=0)*AND(K426&lt;&gt;0),"cena dla niewłaściwego PRODUCENTA",IF((K426&lt;&gt;0)*AND(L426&lt;&gt;0)*AND(J426=0),"Uzupełnij pole PRODUCENT dla zamiennika","OK")))))</f>
        <v>Wprowadź kwotę dla oferowanego materiału</v>
      </c>
      <c r="U425" s="124"/>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0.25" customHeight="1">
      <c r="A426" s="24">
        <v>422</v>
      </c>
      <c r="B426" s="26" t="s">
        <v>1448</v>
      </c>
      <c r="C426" s="25" t="s">
        <v>1449</v>
      </c>
      <c r="D426" s="25" t="s">
        <v>1446</v>
      </c>
      <c r="E426" s="27" t="s">
        <v>638</v>
      </c>
      <c r="F426" s="35" t="s">
        <v>159</v>
      </c>
      <c r="G426" s="27" t="s">
        <v>639</v>
      </c>
      <c r="H426" s="29" t="s">
        <v>1440</v>
      </c>
      <c r="I426" s="30" t="s">
        <v>708</v>
      </c>
      <c r="J426" s="42"/>
      <c r="K426" s="31"/>
      <c r="L426" s="32"/>
      <c r="M426" s="31"/>
      <c r="N426" s="34" t="s">
        <v>33</v>
      </c>
      <c r="O426" s="122"/>
      <c r="P426" s="123"/>
      <c r="Q426" s="108">
        <f>IF($P425=$Q$4,$L426*$O425,0)</f>
        <v>0</v>
      </c>
      <c r="R426" s="108">
        <f>IF($P425=R$4,$L426*$O425,0)</f>
        <v>0</v>
      </c>
      <c r="S426" s="108">
        <f>IF($P425=S$4,$L426*$O425,0)</f>
        <v>0</v>
      </c>
      <c r="T426" s="124"/>
      <c r="U426" s="124"/>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20.25" customHeight="1">
      <c r="A427" s="24">
        <v>423</v>
      </c>
      <c r="B427" s="25" t="s">
        <v>1450</v>
      </c>
      <c r="C427" s="25" t="s">
        <v>1451</v>
      </c>
      <c r="D427" s="25" t="s">
        <v>1452</v>
      </c>
      <c r="E427" s="27" t="s">
        <v>638</v>
      </c>
      <c r="F427" s="35" t="s">
        <v>166</v>
      </c>
      <c r="G427" s="27" t="s">
        <v>639</v>
      </c>
      <c r="H427" s="29" t="s">
        <v>1440</v>
      </c>
      <c r="I427" s="30" t="s">
        <v>708</v>
      </c>
      <c r="J427" s="42" t="s">
        <v>290</v>
      </c>
      <c r="K427" s="31" t="s">
        <v>1453</v>
      </c>
      <c r="L427" s="32"/>
      <c r="M427" s="31"/>
      <c r="N427" s="34" t="s">
        <v>30</v>
      </c>
      <c r="O427" s="122">
        <v>4</v>
      </c>
      <c r="P427" s="123">
        <v>3</v>
      </c>
      <c r="Q427" s="108">
        <f>IF($P427=$Q$4,$L427*$O427,0)</f>
        <v>0</v>
      </c>
      <c r="R427" s="108">
        <f>IF($P427=R$4,$L427*$O427,0)</f>
        <v>0</v>
      </c>
      <c r="S427" s="108">
        <f>IF($P427=S$4,$L427*$O427,0)</f>
        <v>0</v>
      </c>
      <c r="T427" s="124" t="str">
        <f>IF((L427&gt;0)*AND(L428&gt;0),"BŁĄD - Wprowadzono dwie wartości",IF((L427=0)*AND(L428=0),"Wprowadź kwotę dla oferowanego materiału",IF((L428&lt;&gt;0)*AND(K428=0),"Uzupełnij pola SYMBOL/PRODUCENT dla zamiennika",IF((L428=0)*AND(K428&lt;&gt;0),"cena dla niewłaściwego PRODUCENTA",IF((K428&lt;&gt;0)*AND(L428&lt;&gt;0)*AND(J428=0),"Uzupełnij pole PRODUCENT dla zamiennika","OK")))))</f>
        <v>Wprowadź kwotę dla oferowanego materiału</v>
      </c>
      <c r="U427" s="124"/>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0.25" customHeight="1">
      <c r="A428" s="24">
        <v>424</v>
      </c>
      <c r="B428" s="26" t="s">
        <v>1454</v>
      </c>
      <c r="C428" s="25" t="s">
        <v>1455</v>
      </c>
      <c r="D428" s="25" t="s">
        <v>1452</v>
      </c>
      <c r="E428" s="27" t="s">
        <v>638</v>
      </c>
      <c r="F428" s="35" t="s">
        <v>166</v>
      </c>
      <c r="G428" s="27" t="s">
        <v>639</v>
      </c>
      <c r="H428" s="29" t="s">
        <v>1440</v>
      </c>
      <c r="I428" s="30" t="s">
        <v>708</v>
      </c>
      <c r="J428" s="42"/>
      <c r="K428" s="31"/>
      <c r="L428" s="32"/>
      <c r="M428" s="31"/>
      <c r="N428" s="34" t="s">
        <v>33</v>
      </c>
      <c r="O428" s="122"/>
      <c r="P428" s="123"/>
      <c r="Q428" s="108">
        <f>IF($P427=$Q$4,$L428*$O427,0)</f>
        <v>0</v>
      </c>
      <c r="R428" s="108">
        <f>IF($P427=R$4,$L428*$O427,0)</f>
        <v>0</v>
      </c>
      <c r="S428" s="108">
        <f>IF($P427=S$4,$L428*$O427,0)</f>
        <v>0</v>
      </c>
      <c r="T428" s="124"/>
      <c r="U428" s="124"/>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0.25" customHeight="1">
      <c r="A429" s="24">
        <v>425</v>
      </c>
      <c r="B429" s="25" t="s">
        <v>1456</v>
      </c>
      <c r="C429" s="25" t="s">
        <v>1457</v>
      </c>
      <c r="D429" s="25" t="s">
        <v>1458</v>
      </c>
      <c r="E429" s="27" t="s">
        <v>638</v>
      </c>
      <c r="F429" s="35" t="s">
        <v>174</v>
      </c>
      <c r="G429" s="27" t="s">
        <v>639</v>
      </c>
      <c r="H429" s="29" t="s">
        <v>1440</v>
      </c>
      <c r="I429" s="30" t="s">
        <v>708</v>
      </c>
      <c r="J429" s="42" t="s">
        <v>290</v>
      </c>
      <c r="K429" s="31" t="s">
        <v>1459</v>
      </c>
      <c r="L429" s="32"/>
      <c r="M429" s="31"/>
      <c r="N429" s="34" t="s">
        <v>30</v>
      </c>
      <c r="O429" s="122">
        <v>5</v>
      </c>
      <c r="P429" s="123">
        <v>3</v>
      </c>
      <c r="Q429" s="108">
        <f>IF($P429=$Q$4,$L429*$O429,0)</f>
        <v>0</v>
      </c>
      <c r="R429" s="108">
        <f>IF($P429=R$4,$L429*$O429,0)</f>
        <v>0</v>
      </c>
      <c r="S429" s="108">
        <f>IF($P429=S$4,$L429*$O429,0)</f>
        <v>0</v>
      </c>
      <c r="T429" s="124" t="str">
        <f>IF((L429&gt;0)*AND(L430&gt;0),"BŁĄD - Wprowadzono dwie wartości",IF((L429=0)*AND(L430=0),"Wprowadź kwotę dla oferowanego materiału",IF((L430&lt;&gt;0)*AND(K430=0),"Uzupełnij pola SYMBOL/PRODUCENT dla zamiennika",IF((L430=0)*AND(K430&lt;&gt;0),"cena dla niewłaściwego PRODUCENTA",IF((K430&lt;&gt;0)*AND(L430&lt;&gt;0)*AND(J430=0),"Uzupełnij pole PRODUCENT dla zamiennika","OK")))))</f>
        <v>Wprowadź kwotę dla oferowanego materiału</v>
      </c>
      <c r="U429" s="124"/>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0.25" customHeight="1">
      <c r="A430" s="24">
        <v>426</v>
      </c>
      <c r="B430" s="26" t="s">
        <v>1460</v>
      </c>
      <c r="C430" s="25" t="s">
        <v>1461</v>
      </c>
      <c r="D430" s="25" t="s">
        <v>1458</v>
      </c>
      <c r="E430" s="27" t="s">
        <v>638</v>
      </c>
      <c r="F430" s="35" t="s">
        <v>174</v>
      </c>
      <c r="G430" s="27" t="s">
        <v>639</v>
      </c>
      <c r="H430" s="29" t="s">
        <v>1440</v>
      </c>
      <c r="I430" s="30" t="s">
        <v>708</v>
      </c>
      <c r="J430" s="42"/>
      <c r="K430" s="31"/>
      <c r="L430" s="32"/>
      <c r="M430" s="31"/>
      <c r="N430" s="34" t="s">
        <v>33</v>
      </c>
      <c r="O430" s="122"/>
      <c r="P430" s="123"/>
      <c r="Q430" s="108">
        <f>IF($P429=$Q$4,$L430*$O429,0)</f>
        <v>0</v>
      </c>
      <c r="R430" s="108">
        <f>IF($P429=R$4,$L430*$O429,0)</f>
        <v>0</v>
      </c>
      <c r="S430" s="108">
        <f>IF($P429=S$4,$L430*$O429,0)</f>
        <v>0</v>
      </c>
      <c r="T430" s="124"/>
      <c r="U430" s="124"/>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15" customHeight="1">
      <c r="A431" s="24">
        <v>427</v>
      </c>
      <c r="B431" s="25" t="s">
        <v>1462</v>
      </c>
      <c r="C431" s="25" t="s">
        <v>1463</v>
      </c>
      <c r="D431" s="25" t="s">
        <v>1464</v>
      </c>
      <c r="E431" s="27" t="s">
        <v>638</v>
      </c>
      <c r="F431" s="35" t="s">
        <v>24</v>
      </c>
      <c r="G431" s="27" t="s">
        <v>639</v>
      </c>
      <c r="H431" s="29" t="s">
        <v>304</v>
      </c>
      <c r="I431" s="30" t="s">
        <v>84</v>
      </c>
      <c r="J431" s="42" t="s">
        <v>290</v>
      </c>
      <c r="K431" s="31" t="s">
        <v>1465</v>
      </c>
      <c r="L431" s="32"/>
      <c r="M431" s="31"/>
      <c r="N431" s="34" t="s">
        <v>30</v>
      </c>
      <c r="O431" s="122">
        <v>2</v>
      </c>
      <c r="P431" s="123">
        <v>3</v>
      </c>
      <c r="Q431" s="108">
        <f>IF($P431=$Q$4,$L431*$O431,0)</f>
        <v>0</v>
      </c>
      <c r="R431" s="108">
        <f>IF($P431=R$4,$L431*$O431,0)</f>
        <v>0</v>
      </c>
      <c r="S431" s="108">
        <f>IF($P431=S$4,$L431*$O431,0)</f>
        <v>0</v>
      </c>
      <c r="T431" s="124" t="str">
        <f>IF((L431&gt;0)*AND(L432&gt;0),"BŁĄD - Wprowadzono dwie wartości",IF((L431=0)*AND(L432=0),"Wprowadź kwotę dla oferowanego materiału",IF((L432&lt;&gt;0)*AND(K432=0),"Uzupełnij pola SYMBOL/PRODUCENT dla zamiennika",IF((L432=0)*AND(K432&lt;&gt;0),"cena dla niewłaściwego PRODUCENTA",IF((K432&lt;&gt;0)*AND(L432&lt;&gt;0)*AND(J432=0),"Uzupełnij pole PRODUCENT dla zamiennika","OK")))))</f>
        <v>Wprowadź kwotę dla oferowanego materiału</v>
      </c>
      <c r="U431" s="124"/>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15" customHeight="1">
      <c r="A432" s="24">
        <v>428</v>
      </c>
      <c r="B432" s="25" t="s">
        <v>1466</v>
      </c>
      <c r="C432" s="25" t="s">
        <v>1464</v>
      </c>
      <c r="D432" s="25" t="s">
        <v>1464</v>
      </c>
      <c r="E432" s="27" t="s">
        <v>638</v>
      </c>
      <c r="F432" s="35" t="s">
        <v>24</v>
      </c>
      <c r="G432" s="27" t="s">
        <v>639</v>
      </c>
      <c r="H432" s="29" t="s">
        <v>304</v>
      </c>
      <c r="I432" s="30" t="s">
        <v>84</v>
      </c>
      <c r="J432" s="42"/>
      <c r="K432" s="31"/>
      <c r="L432" s="32"/>
      <c r="M432" s="31"/>
      <c r="N432" s="34" t="s">
        <v>33</v>
      </c>
      <c r="O432" s="122"/>
      <c r="P432" s="123"/>
      <c r="Q432" s="108">
        <f>IF($P431=$Q$4,$L432*$O431,0)</f>
        <v>0</v>
      </c>
      <c r="R432" s="108">
        <f>IF($P431=R$4,$L432*$O431,0)</f>
        <v>0</v>
      </c>
      <c r="S432" s="108">
        <f>IF($P431=S$4,$L432*$O431,0)</f>
        <v>0</v>
      </c>
      <c r="T432" s="124"/>
      <c r="U432" s="124"/>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15" customHeight="1">
      <c r="A433" s="24">
        <v>429</v>
      </c>
      <c r="B433" s="25" t="s">
        <v>1467</v>
      </c>
      <c r="C433" s="25" t="s">
        <v>1468</v>
      </c>
      <c r="D433" s="26" t="s">
        <v>1469</v>
      </c>
      <c r="E433" s="27" t="s">
        <v>638</v>
      </c>
      <c r="F433" s="35" t="s">
        <v>24</v>
      </c>
      <c r="G433" s="27" t="s">
        <v>639</v>
      </c>
      <c r="H433" s="29" t="s">
        <v>312</v>
      </c>
      <c r="I433" s="30" t="s">
        <v>873</v>
      </c>
      <c r="J433" s="42" t="s">
        <v>290</v>
      </c>
      <c r="K433" s="31" t="s">
        <v>1470</v>
      </c>
      <c r="L433" s="32"/>
      <c r="M433" s="31"/>
      <c r="N433" s="34" t="s">
        <v>30</v>
      </c>
      <c r="O433" s="122">
        <v>3</v>
      </c>
      <c r="P433" s="123">
        <v>3</v>
      </c>
      <c r="Q433" s="108">
        <f>IF($P433=$Q$4,$L433*$O433,0)</f>
        <v>0</v>
      </c>
      <c r="R433" s="108">
        <f>IF($P433=R$4,$L433*$O433,0)</f>
        <v>0</v>
      </c>
      <c r="S433" s="108">
        <f>IF($P433=S$4,$L433*$O433,0)</f>
        <v>0</v>
      </c>
      <c r="T433" s="124" t="str">
        <f>IF((L433&gt;0)*AND(L434&gt;0),"BŁĄD - Wprowadzono dwie wartości",IF((L433=0)*AND(L434=0),"Wprowadź kwotę dla oferowanego materiału",IF((L434&lt;&gt;0)*AND(K434=0),"Uzupełnij pola SYMBOL/PRODUCENT dla zamiennika",IF((L434=0)*AND(K434&lt;&gt;0),"cena dla niewłaściwego PRODUCENTA",IF((K434&lt;&gt;0)*AND(L434&lt;&gt;0)*AND(J434=0),"Uzupełnij pole PRODUCENT dla zamiennika","OK")))))</f>
        <v>Wprowadź kwotę dla oferowanego materiału</v>
      </c>
      <c r="U433" s="124"/>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15" customHeight="1">
      <c r="A434" s="24">
        <v>430</v>
      </c>
      <c r="B434" s="26" t="s">
        <v>1471</v>
      </c>
      <c r="C434" s="25" t="s">
        <v>1472</v>
      </c>
      <c r="D434" s="26" t="s">
        <v>1469</v>
      </c>
      <c r="E434" s="27" t="s">
        <v>638</v>
      </c>
      <c r="F434" s="35" t="s">
        <v>24</v>
      </c>
      <c r="G434" s="27" t="s">
        <v>639</v>
      </c>
      <c r="H434" s="29" t="s">
        <v>312</v>
      </c>
      <c r="I434" s="30" t="s">
        <v>873</v>
      </c>
      <c r="J434" s="42"/>
      <c r="K434" s="31"/>
      <c r="L434" s="32"/>
      <c r="M434" s="31"/>
      <c r="N434" s="34" t="s">
        <v>33</v>
      </c>
      <c r="O434" s="122"/>
      <c r="P434" s="123"/>
      <c r="Q434" s="108">
        <f>IF($P433=$Q$4,$L434*$O433,0)</f>
        <v>0</v>
      </c>
      <c r="R434" s="108">
        <f>IF($P433=R$4,$L434*$O433,0)</f>
        <v>0</v>
      </c>
      <c r="S434" s="108">
        <f>IF($P433=S$4,$L434*$O433,0)</f>
        <v>0</v>
      </c>
      <c r="T434" s="124"/>
      <c r="U434" s="12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15" customHeight="1">
      <c r="A435" s="24">
        <v>431</v>
      </c>
      <c r="B435" s="25" t="s">
        <v>1473</v>
      </c>
      <c r="C435" s="25" t="s">
        <v>1474</v>
      </c>
      <c r="D435" s="25" t="s">
        <v>1475</v>
      </c>
      <c r="E435" s="27" t="s">
        <v>638</v>
      </c>
      <c r="F435" s="35" t="s">
        <v>24</v>
      </c>
      <c r="G435" s="27" t="s">
        <v>639</v>
      </c>
      <c r="H435" s="29" t="s">
        <v>319</v>
      </c>
      <c r="I435" s="30" t="s">
        <v>715</v>
      </c>
      <c r="J435" s="42" t="s">
        <v>321</v>
      </c>
      <c r="K435" s="31">
        <v>43034808</v>
      </c>
      <c r="L435" s="32"/>
      <c r="M435" s="31"/>
      <c r="N435" s="34" t="s">
        <v>30</v>
      </c>
      <c r="O435" s="122">
        <v>2</v>
      </c>
      <c r="P435" s="123">
        <v>3</v>
      </c>
      <c r="Q435" s="108">
        <f>IF($P435=$Q$4,$L435*$O435,0)</f>
        <v>0</v>
      </c>
      <c r="R435" s="108">
        <f>IF($P435=R$4,$L435*$O435,0)</f>
        <v>0</v>
      </c>
      <c r="S435" s="108">
        <f>IF($P435=S$4,$L435*$O435,0)</f>
        <v>0</v>
      </c>
      <c r="T435" s="124" t="str">
        <f>IF((L435&gt;0)*AND(L436&gt;0),"BŁĄD - Wprowadzono dwie wartości",IF((L435=0)*AND(L436=0),"Wprowadź kwotę dla oferowanego materiału",IF((L436&lt;&gt;0)*AND(K436=0),"Uzupełnij pola SYMBOL/PRODUCENT dla zamiennika",IF((L436=0)*AND(K436&lt;&gt;0),"cena dla niewłaściwego PRODUCENTA",IF((K436&lt;&gt;0)*AND(L436&lt;&gt;0)*AND(J436=0),"Uzupełnij pole PRODUCENT dla zamiennika","OK")))))</f>
        <v>Wprowadź kwotę dla oferowanego materiału</v>
      </c>
      <c r="U435" s="124"/>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15" customHeight="1">
      <c r="A436" s="24">
        <v>432</v>
      </c>
      <c r="B436" s="25" t="s">
        <v>1476</v>
      </c>
      <c r="C436" s="25" t="s">
        <v>1477</v>
      </c>
      <c r="D436" s="25" t="s">
        <v>1475</v>
      </c>
      <c r="E436" s="27" t="s">
        <v>638</v>
      </c>
      <c r="F436" s="35" t="s">
        <v>24</v>
      </c>
      <c r="G436" s="27" t="s">
        <v>639</v>
      </c>
      <c r="H436" s="29" t="s">
        <v>319</v>
      </c>
      <c r="I436" s="30" t="s">
        <v>715</v>
      </c>
      <c r="J436" s="42"/>
      <c r="K436" s="31"/>
      <c r="L436" s="32"/>
      <c r="M436" s="31"/>
      <c r="N436" s="34" t="s">
        <v>33</v>
      </c>
      <c r="O436" s="122"/>
      <c r="P436" s="123"/>
      <c r="Q436" s="108">
        <f>IF($P435=$Q$4,$L436*$O435,0)</f>
        <v>0</v>
      </c>
      <c r="R436" s="108">
        <f>IF($P435=R$4,$L436*$O435,0)</f>
        <v>0</v>
      </c>
      <c r="S436" s="108">
        <f>IF($P435=S$4,$L436*$O435,0)</f>
        <v>0</v>
      </c>
      <c r="T436" s="124"/>
      <c r="U436" s="124"/>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ht="27" customHeight="1">
      <c r="A437" s="24">
        <v>433</v>
      </c>
      <c r="B437" s="25" t="s">
        <v>1478</v>
      </c>
      <c r="C437" s="25" t="s">
        <v>1479</v>
      </c>
      <c r="D437" s="26" t="s">
        <v>1480</v>
      </c>
      <c r="E437" s="27" t="s">
        <v>638</v>
      </c>
      <c r="F437" s="35" t="s">
        <v>159</v>
      </c>
      <c r="G437" s="27" t="s">
        <v>639</v>
      </c>
      <c r="H437" s="29" t="s">
        <v>319</v>
      </c>
      <c r="I437" s="30" t="s">
        <v>715</v>
      </c>
      <c r="J437" s="42" t="s">
        <v>321</v>
      </c>
      <c r="K437" s="31">
        <v>43034807</v>
      </c>
      <c r="L437" s="32"/>
      <c r="M437" s="31"/>
      <c r="N437" s="34" t="s">
        <v>30</v>
      </c>
      <c r="O437" s="122">
        <v>10</v>
      </c>
      <c r="P437" s="123">
        <v>3</v>
      </c>
      <c r="Q437" s="108">
        <f>IF($P437=$Q$4,$L437*$O437,0)</f>
        <v>0</v>
      </c>
      <c r="R437" s="108">
        <f>IF($P437=R$4,$L437*$O437,0)</f>
        <v>0</v>
      </c>
      <c r="S437" s="108">
        <f>IF($P437=S$4,$L437*$O437,0)</f>
        <v>0</v>
      </c>
      <c r="T437" s="124" t="str">
        <f>IF((L437&gt;0)*AND(L438&gt;0),"BŁĄD - Wprowadzono dwie wartości",IF((L437=0)*AND(L438=0),"Wprowadź kwotę dla oferowanego materiału",IF((L438&lt;&gt;0)*AND(K438=0),"Uzupełnij pola SYMBOL/PRODUCENT dla zamiennika",IF((L438=0)*AND(K438&lt;&gt;0),"cena dla niewłaściwego PRODUCENTA",IF((K438&lt;&gt;0)*AND(L438&lt;&gt;0)*AND(J438=0),"Uzupełnij pole PRODUCENT dla zamiennika","OK")))))</f>
        <v>Wprowadź kwotę dla oferowanego materiału</v>
      </c>
      <c r="U437" s="124"/>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256" ht="27" customHeight="1">
      <c r="A438" s="24">
        <v>434</v>
      </c>
      <c r="B438" s="25" t="s">
        <v>1481</v>
      </c>
      <c r="C438" s="25" t="s">
        <v>1482</v>
      </c>
      <c r="D438" s="26" t="s">
        <v>1480</v>
      </c>
      <c r="E438" s="27" t="s">
        <v>638</v>
      </c>
      <c r="F438" s="35" t="s">
        <v>159</v>
      </c>
      <c r="G438" s="27" t="s">
        <v>639</v>
      </c>
      <c r="H438" s="29" t="s">
        <v>319</v>
      </c>
      <c r="I438" s="30" t="s">
        <v>715</v>
      </c>
      <c r="J438" s="42"/>
      <c r="K438" s="31"/>
      <c r="L438" s="32"/>
      <c r="M438" s="31"/>
      <c r="N438" s="34" t="s">
        <v>33</v>
      </c>
      <c r="O438" s="122"/>
      <c r="P438" s="123"/>
      <c r="Q438" s="108">
        <f>IF($P437=$Q$4,$L438*$O437,0)</f>
        <v>0</v>
      </c>
      <c r="R438" s="108">
        <f>IF($P437=R$4,$L438*$O437,0)</f>
        <v>0</v>
      </c>
      <c r="S438" s="108">
        <f>IF($P437=S$4,$L438*$O437,0)</f>
        <v>0</v>
      </c>
      <c r="T438" s="124"/>
      <c r="U438" s="124"/>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1:256" ht="27" customHeight="1">
      <c r="A439" s="24">
        <v>435</v>
      </c>
      <c r="B439" s="25" t="s">
        <v>1483</v>
      </c>
      <c r="C439" s="25" t="s">
        <v>1484</v>
      </c>
      <c r="D439" s="26" t="s">
        <v>1485</v>
      </c>
      <c r="E439" s="27" t="s">
        <v>638</v>
      </c>
      <c r="F439" s="35" t="s">
        <v>166</v>
      </c>
      <c r="G439" s="27" t="s">
        <v>639</v>
      </c>
      <c r="H439" s="29" t="s">
        <v>319</v>
      </c>
      <c r="I439" s="30" t="s">
        <v>715</v>
      </c>
      <c r="J439" s="42" t="s">
        <v>321</v>
      </c>
      <c r="K439" s="31">
        <v>43034806</v>
      </c>
      <c r="L439" s="32"/>
      <c r="M439" s="31"/>
      <c r="N439" s="34" t="s">
        <v>30</v>
      </c>
      <c r="O439" s="122">
        <v>7</v>
      </c>
      <c r="P439" s="123">
        <v>3</v>
      </c>
      <c r="Q439" s="108">
        <f>IF($P439=$Q$4,$L439*$O439,0)</f>
        <v>0</v>
      </c>
      <c r="R439" s="108">
        <f>IF($P439=R$4,$L439*$O439,0)</f>
        <v>0</v>
      </c>
      <c r="S439" s="108">
        <f>IF($P439=S$4,$L439*$O439,0)</f>
        <v>0</v>
      </c>
      <c r="T439" s="124" t="str">
        <f>IF((L439&gt;0)*AND(L440&gt;0),"BŁĄD - Wprowadzono dwie wartości",IF((L439=0)*AND(L440=0),"Wprowadź kwotę dla oferowanego materiału",IF((L440&lt;&gt;0)*AND(K440=0),"Uzupełnij pola SYMBOL/PRODUCENT dla zamiennika",IF((L440=0)*AND(K440&lt;&gt;0),"cena dla niewłaściwego PRODUCENTA",IF((K440&lt;&gt;0)*AND(L440&lt;&gt;0)*AND(J440=0),"Uzupełnij pole PRODUCENT dla zamiennika","OK")))))</f>
        <v>Wprowadź kwotę dla oferowanego materiału</v>
      </c>
      <c r="U439" s="124"/>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27" customHeight="1">
      <c r="A440" s="24">
        <v>436</v>
      </c>
      <c r="B440" s="25" t="s">
        <v>1486</v>
      </c>
      <c r="C440" s="25" t="s">
        <v>1487</v>
      </c>
      <c r="D440" s="26" t="s">
        <v>1485</v>
      </c>
      <c r="E440" s="27" t="s">
        <v>638</v>
      </c>
      <c r="F440" s="35" t="s">
        <v>166</v>
      </c>
      <c r="G440" s="27" t="s">
        <v>639</v>
      </c>
      <c r="H440" s="29" t="s">
        <v>319</v>
      </c>
      <c r="I440" s="30" t="s">
        <v>715</v>
      </c>
      <c r="J440" s="42"/>
      <c r="K440" s="31"/>
      <c r="L440" s="32"/>
      <c r="M440" s="31"/>
      <c r="N440" s="34" t="s">
        <v>33</v>
      </c>
      <c r="O440" s="122"/>
      <c r="P440" s="123"/>
      <c r="Q440" s="108">
        <f>IF($P439=$Q$4,$L440*$O439,0)</f>
        <v>0</v>
      </c>
      <c r="R440" s="108">
        <f>IF($P439=R$4,$L440*$O439,0)</f>
        <v>0</v>
      </c>
      <c r="S440" s="108">
        <f>IF($P439=S$4,$L440*$O439,0)</f>
        <v>0</v>
      </c>
      <c r="T440" s="124"/>
      <c r="U440" s="124"/>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15" customHeight="1">
      <c r="A441" s="24">
        <v>437</v>
      </c>
      <c r="B441" s="25" t="s">
        <v>1488</v>
      </c>
      <c r="C441" s="25" t="s">
        <v>1489</v>
      </c>
      <c r="D441" s="25" t="s">
        <v>1490</v>
      </c>
      <c r="E441" s="27" t="s">
        <v>638</v>
      </c>
      <c r="F441" s="35" t="s">
        <v>174</v>
      </c>
      <c r="G441" s="27" t="s">
        <v>639</v>
      </c>
      <c r="H441" s="29" t="s">
        <v>319</v>
      </c>
      <c r="I441" s="30" t="s">
        <v>715</v>
      </c>
      <c r="J441" s="42" t="s">
        <v>321</v>
      </c>
      <c r="K441" s="31">
        <v>43034805</v>
      </c>
      <c r="L441" s="32"/>
      <c r="M441" s="31"/>
      <c r="N441" s="34" t="s">
        <v>30</v>
      </c>
      <c r="O441" s="122">
        <v>7</v>
      </c>
      <c r="P441" s="123">
        <v>3</v>
      </c>
      <c r="Q441" s="108">
        <f>IF($P441=$Q$4,$L441*$O441,0)</f>
        <v>0</v>
      </c>
      <c r="R441" s="108">
        <f>IF($P441=R$4,$L441*$O441,0)</f>
        <v>0</v>
      </c>
      <c r="S441" s="108">
        <f>IF($P441=S$4,$L441*$O441,0)</f>
        <v>0</v>
      </c>
      <c r="T441" s="124" t="str">
        <f>IF((L441&gt;0)*AND(L442&gt;0),"BŁĄD - Wprowadzono dwie wartości",IF((L441=0)*AND(L442=0),"Wprowadź kwotę dla oferowanego materiału",IF((L442&lt;&gt;0)*AND(K442=0),"Uzupełnij pola SYMBOL/PRODUCENT dla zamiennika",IF((L442=0)*AND(K442&lt;&gt;0),"cena dla niewłaściwego PRODUCENTA",IF((K442&lt;&gt;0)*AND(L442&lt;&gt;0)*AND(J442=0),"Uzupełnij pole PRODUCENT dla zamiennika","OK")))))</f>
        <v>Wprowadź kwotę dla oferowanego materiału</v>
      </c>
      <c r="U441" s="124"/>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15" customHeight="1">
      <c r="A442" s="24">
        <v>438</v>
      </c>
      <c r="B442" s="25" t="s">
        <v>1491</v>
      </c>
      <c r="C442" s="25" t="s">
        <v>1492</v>
      </c>
      <c r="D442" s="25" t="s">
        <v>1490</v>
      </c>
      <c r="E442" s="27" t="s">
        <v>638</v>
      </c>
      <c r="F442" s="35" t="s">
        <v>174</v>
      </c>
      <c r="G442" s="27" t="s">
        <v>639</v>
      </c>
      <c r="H442" s="29" t="s">
        <v>319</v>
      </c>
      <c r="I442" s="30" t="s">
        <v>715</v>
      </c>
      <c r="J442" s="42"/>
      <c r="K442" s="31"/>
      <c r="L442" s="32"/>
      <c r="M442" s="31"/>
      <c r="N442" s="34" t="s">
        <v>33</v>
      </c>
      <c r="O442" s="122"/>
      <c r="P442" s="123"/>
      <c r="Q442" s="108">
        <f>IF($P441=$Q$4,$L442*$O441,0)</f>
        <v>0</v>
      </c>
      <c r="R442" s="108">
        <f>IF($P441=R$4,$L442*$O441,0)</f>
        <v>0</v>
      </c>
      <c r="S442" s="108">
        <f>IF($P441=S$4,$L442*$O441,0)</f>
        <v>0</v>
      </c>
      <c r="T442" s="124"/>
      <c r="U442" s="124"/>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15" customHeight="1">
      <c r="A443" s="24">
        <v>439</v>
      </c>
      <c r="B443" s="26" t="s">
        <v>1493</v>
      </c>
      <c r="C443" s="25" t="s">
        <v>1494</v>
      </c>
      <c r="D443" s="25" t="s">
        <v>1495</v>
      </c>
      <c r="E443" s="27" t="s">
        <v>638</v>
      </c>
      <c r="F443" s="35" t="s">
        <v>24</v>
      </c>
      <c r="G443" s="27" t="s">
        <v>639</v>
      </c>
      <c r="H443" s="29" t="s">
        <v>1496</v>
      </c>
      <c r="I443" s="30" t="s">
        <v>708</v>
      </c>
      <c r="J443" s="42" t="s">
        <v>321</v>
      </c>
      <c r="K443" s="31">
        <v>43459332</v>
      </c>
      <c r="L443" s="32"/>
      <c r="M443" s="44"/>
      <c r="N443" s="34" t="s">
        <v>30</v>
      </c>
      <c r="O443" s="122">
        <v>7</v>
      </c>
      <c r="P443" s="123">
        <v>3</v>
      </c>
      <c r="Q443" s="108">
        <f>IF($P443=$Q$4,$L443*$O443,0)</f>
        <v>0</v>
      </c>
      <c r="R443" s="108">
        <f>IF($P443=R$4,$L443*$O443,0)</f>
        <v>0</v>
      </c>
      <c r="S443" s="108">
        <f>IF($P443=S$4,$L443*$O443,0)</f>
        <v>0</v>
      </c>
      <c r="T443" s="124" t="str">
        <f>IF((L443&gt;0)*AND(L444&gt;0),"BŁĄD - Wprowadzono dwie wartości",IF((L443=0)*AND(L444=0),"Wprowadź kwotę dla oferowanego materiału",IF((L444&lt;&gt;0)*AND(K444=0),"Uzupełnij pola SYMBOL/PRODUCENT dla zamiennika",IF((L444=0)*AND(K444&lt;&gt;0),"cena dla niewłaściwego PRODUCENTA",IF((K444&lt;&gt;0)*AND(L444&lt;&gt;0)*AND(J444=0),"Uzupełnij pole PRODUCENT dla zamiennika","OK")))))</f>
        <v>Wprowadź kwotę dla oferowanego materiału</v>
      </c>
      <c r="U443" s="124"/>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15" customHeight="1">
      <c r="A444" s="24">
        <v>440</v>
      </c>
      <c r="B444" s="25" t="s">
        <v>1497</v>
      </c>
      <c r="C444" s="25" t="s">
        <v>1498</v>
      </c>
      <c r="D444" s="25" t="s">
        <v>1495</v>
      </c>
      <c r="E444" s="27" t="s">
        <v>638</v>
      </c>
      <c r="F444" s="35" t="s">
        <v>24</v>
      </c>
      <c r="G444" s="27" t="s">
        <v>639</v>
      </c>
      <c r="H444" s="29" t="s">
        <v>1496</v>
      </c>
      <c r="I444" s="30" t="s">
        <v>708</v>
      </c>
      <c r="J444" s="42"/>
      <c r="K444" s="31"/>
      <c r="L444" s="32"/>
      <c r="M444" s="44"/>
      <c r="N444" s="34" t="s">
        <v>33</v>
      </c>
      <c r="O444" s="122"/>
      <c r="P444" s="123"/>
      <c r="Q444" s="108">
        <f>IF($P443=$Q$4,$L444*$O443,0)</f>
        <v>0</v>
      </c>
      <c r="R444" s="108">
        <f>IF($P443=R$4,$L444*$O443,0)</f>
        <v>0</v>
      </c>
      <c r="S444" s="108">
        <f>IF($P443=S$4,$L444*$O443,0)</f>
        <v>0</v>
      </c>
      <c r="T444" s="124"/>
      <c r="U444" s="12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27" customHeight="1">
      <c r="A445" s="24">
        <v>441</v>
      </c>
      <c r="B445" s="26" t="s">
        <v>1499</v>
      </c>
      <c r="C445" s="25" t="s">
        <v>1500</v>
      </c>
      <c r="D445" s="26" t="s">
        <v>1501</v>
      </c>
      <c r="E445" s="27" t="s">
        <v>638</v>
      </c>
      <c r="F445" s="35" t="s">
        <v>159</v>
      </c>
      <c r="G445" s="27" t="s">
        <v>639</v>
      </c>
      <c r="H445" s="29" t="s">
        <v>1496</v>
      </c>
      <c r="I445" s="30" t="s">
        <v>708</v>
      </c>
      <c r="J445" s="42" t="s">
        <v>321</v>
      </c>
      <c r="K445" s="31">
        <v>43459331</v>
      </c>
      <c r="L445" s="32"/>
      <c r="M445" s="44"/>
      <c r="N445" s="34" t="s">
        <v>30</v>
      </c>
      <c r="O445" s="122">
        <v>3</v>
      </c>
      <c r="P445" s="123">
        <v>3</v>
      </c>
      <c r="Q445" s="108">
        <f>IF($P445=$Q$4,$L445*$O445,0)</f>
        <v>0</v>
      </c>
      <c r="R445" s="108">
        <f>IF($P445=R$4,$L445*$O445,0)</f>
        <v>0</v>
      </c>
      <c r="S445" s="108">
        <f>IF($P445=S$4,$L445*$O445,0)</f>
        <v>0</v>
      </c>
      <c r="T445" s="124" t="str">
        <f>IF((L445&gt;0)*AND(L446&gt;0),"BŁĄD - Wprowadzono dwie wartości",IF((L445=0)*AND(L446=0),"Wprowadź kwotę dla oferowanego materiału",IF((L446&lt;&gt;0)*AND(K446=0),"Uzupełnij pola SYMBOL/PRODUCENT dla zamiennika",IF((L446=0)*AND(K446&lt;&gt;0),"cena dla niewłaściwego PRODUCENTA",IF((K446&lt;&gt;0)*AND(L446&lt;&gt;0)*AND(J446=0),"Uzupełnij pole PRODUCENT dla zamiennika","OK")))))</f>
        <v>Wprowadź kwotę dla oferowanego materiału</v>
      </c>
      <c r="U445" s="124"/>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27" customHeight="1">
      <c r="A446" s="24">
        <v>442</v>
      </c>
      <c r="B446" s="25" t="s">
        <v>1502</v>
      </c>
      <c r="C446" s="25" t="s">
        <v>1503</v>
      </c>
      <c r="D446" s="26" t="s">
        <v>1501</v>
      </c>
      <c r="E446" s="27" t="s">
        <v>638</v>
      </c>
      <c r="F446" s="35" t="s">
        <v>159</v>
      </c>
      <c r="G446" s="27" t="s">
        <v>639</v>
      </c>
      <c r="H446" s="29" t="s">
        <v>1496</v>
      </c>
      <c r="I446" s="30" t="s">
        <v>708</v>
      </c>
      <c r="J446" s="42"/>
      <c r="K446" s="31"/>
      <c r="L446" s="32"/>
      <c r="M446" s="44"/>
      <c r="N446" s="34" t="s">
        <v>33</v>
      </c>
      <c r="O446" s="122"/>
      <c r="P446" s="123"/>
      <c r="Q446" s="108">
        <f>IF($P445=$Q$4,$L446*$O445,0)</f>
        <v>0</v>
      </c>
      <c r="R446" s="108">
        <f>IF($P445=R$4,$L446*$O445,0)</f>
        <v>0</v>
      </c>
      <c r="S446" s="108">
        <f>IF($P445=S$4,$L446*$O445,0)</f>
        <v>0</v>
      </c>
      <c r="T446" s="124"/>
      <c r="U446" s="124"/>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7" customHeight="1">
      <c r="A447" s="24">
        <v>443</v>
      </c>
      <c r="B447" s="26" t="s">
        <v>1504</v>
      </c>
      <c r="C447" s="25" t="s">
        <v>1505</v>
      </c>
      <c r="D447" s="26" t="s">
        <v>1506</v>
      </c>
      <c r="E447" s="27" t="s">
        <v>638</v>
      </c>
      <c r="F447" s="35" t="s">
        <v>166</v>
      </c>
      <c r="G447" s="27" t="s">
        <v>639</v>
      </c>
      <c r="H447" s="29" t="s">
        <v>1496</v>
      </c>
      <c r="I447" s="30" t="s">
        <v>708</v>
      </c>
      <c r="J447" s="42" t="s">
        <v>321</v>
      </c>
      <c r="K447" s="31">
        <v>43459330</v>
      </c>
      <c r="L447" s="32"/>
      <c r="M447" s="31"/>
      <c r="N447" s="34" t="s">
        <v>30</v>
      </c>
      <c r="O447" s="122">
        <v>1</v>
      </c>
      <c r="P447" s="123">
        <v>3</v>
      </c>
      <c r="Q447" s="108">
        <f>IF($P447=$Q$4,$L447*$O447,0)</f>
        <v>0</v>
      </c>
      <c r="R447" s="108">
        <f>IF($P447=R$4,$L447*$O447,0)</f>
        <v>0</v>
      </c>
      <c r="S447" s="108">
        <f>IF($P447=S$4,$L447*$O447,0)</f>
        <v>0</v>
      </c>
      <c r="T447" s="124" t="str">
        <f>IF((L447&gt;0)*AND(L448&gt;0),"BŁĄD - Wprowadzono dwie wartości",IF((L447=0)*AND(L448=0),"Wprowadź kwotę dla oferowanego materiału",IF((L448&lt;&gt;0)*AND(K448=0),"Uzupełnij pola SYMBOL/PRODUCENT dla zamiennika",IF((L448=0)*AND(K448&lt;&gt;0),"cena dla niewłaściwego PRODUCENTA",IF((K448&lt;&gt;0)*AND(L448&lt;&gt;0)*AND(J448=0),"Uzupełnij pole PRODUCENT dla zamiennika","OK")))))</f>
        <v>Wprowadź kwotę dla oferowanego materiału</v>
      </c>
      <c r="U447" s="124"/>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27" customHeight="1">
      <c r="A448" s="24">
        <v>444</v>
      </c>
      <c r="B448" s="25" t="s">
        <v>1507</v>
      </c>
      <c r="C448" s="25" t="s">
        <v>1508</v>
      </c>
      <c r="D448" s="26" t="s">
        <v>1506</v>
      </c>
      <c r="E448" s="27" t="s">
        <v>638</v>
      </c>
      <c r="F448" s="35" t="s">
        <v>166</v>
      </c>
      <c r="G448" s="27" t="s">
        <v>639</v>
      </c>
      <c r="H448" s="29" t="s">
        <v>1496</v>
      </c>
      <c r="I448" s="30" t="s">
        <v>708</v>
      </c>
      <c r="J448" s="42"/>
      <c r="K448" s="31"/>
      <c r="L448" s="32"/>
      <c r="M448" s="31"/>
      <c r="N448" s="34" t="s">
        <v>33</v>
      </c>
      <c r="O448" s="122"/>
      <c r="P448" s="123"/>
      <c r="Q448" s="108">
        <f>IF($P447=$Q$4,$L448*$O447,0)</f>
        <v>0</v>
      </c>
      <c r="R448" s="108">
        <f>IF($P447=R$4,$L448*$O447,0)</f>
        <v>0</v>
      </c>
      <c r="S448" s="108">
        <f>IF($P447=S$4,$L448*$O447,0)</f>
        <v>0</v>
      </c>
      <c r="T448" s="124"/>
      <c r="U448" s="124"/>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15" customHeight="1">
      <c r="A449" s="24">
        <v>445</v>
      </c>
      <c r="B449" s="26" t="s">
        <v>1509</v>
      </c>
      <c r="C449" s="25" t="s">
        <v>1510</v>
      </c>
      <c r="D449" s="25" t="s">
        <v>1511</v>
      </c>
      <c r="E449" s="27" t="s">
        <v>638</v>
      </c>
      <c r="F449" s="35" t="s">
        <v>174</v>
      </c>
      <c r="G449" s="27" t="s">
        <v>639</v>
      </c>
      <c r="H449" s="29" t="s">
        <v>1496</v>
      </c>
      <c r="I449" s="30" t="s">
        <v>708</v>
      </c>
      <c r="J449" s="42" t="s">
        <v>321</v>
      </c>
      <c r="K449" s="31">
        <v>43459329</v>
      </c>
      <c r="L449" s="32"/>
      <c r="M449" s="31"/>
      <c r="N449" s="34" t="s">
        <v>30</v>
      </c>
      <c r="O449" s="122">
        <v>2</v>
      </c>
      <c r="P449" s="123">
        <v>3</v>
      </c>
      <c r="Q449" s="108">
        <f>IF($P449=$Q$4,$L449*$O449,0)</f>
        <v>0</v>
      </c>
      <c r="R449" s="108">
        <f>IF($P449=R$4,$L449*$O449,0)</f>
        <v>0</v>
      </c>
      <c r="S449" s="108">
        <f>IF($P449=S$4,$L449*$O449,0)</f>
        <v>0</v>
      </c>
      <c r="T449" s="124" t="str">
        <f>IF((L449&gt;0)*AND(L450&gt;0),"BŁĄD - Wprowadzono dwie wartości",IF((L449=0)*AND(L450=0),"Wprowadź kwotę dla oferowanego materiału",IF((L450&lt;&gt;0)*AND(K450=0),"Uzupełnij pola SYMBOL/PRODUCENT dla zamiennika",IF((L450=0)*AND(K450&lt;&gt;0),"cena dla niewłaściwego PRODUCENTA",IF((K450&lt;&gt;0)*AND(L450&lt;&gt;0)*AND(J450=0),"Uzupełnij pole PRODUCENT dla zamiennika","OK")))))</f>
        <v>Wprowadź kwotę dla oferowanego materiału</v>
      </c>
      <c r="U449" s="124"/>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1:256" ht="15" customHeight="1">
      <c r="A450" s="24">
        <v>446</v>
      </c>
      <c r="B450" s="25" t="s">
        <v>1512</v>
      </c>
      <c r="C450" s="25" t="s">
        <v>1513</v>
      </c>
      <c r="D450" s="25" t="s">
        <v>1511</v>
      </c>
      <c r="E450" s="27" t="s">
        <v>638</v>
      </c>
      <c r="F450" s="35" t="s">
        <v>174</v>
      </c>
      <c r="G450" s="27" t="s">
        <v>639</v>
      </c>
      <c r="H450" s="29" t="s">
        <v>1496</v>
      </c>
      <c r="I450" s="30" t="s">
        <v>708</v>
      </c>
      <c r="J450" s="42"/>
      <c r="K450" s="31"/>
      <c r="L450" s="32"/>
      <c r="M450" s="31"/>
      <c r="N450" s="34" t="s">
        <v>33</v>
      </c>
      <c r="O450" s="122"/>
      <c r="P450" s="123"/>
      <c r="Q450" s="108">
        <f>IF($P449=$Q$4,$L450*$O449,0)</f>
        <v>0</v>
      </c>
      <c r="R450" s="108">
        <f>IF($P449=R$4,$L450*$O449,0)</f>
        <v>0</v>
      </c>
      <c r="S450" s="108">
        <f>IF($P449=S$4,$L450*$O449,0)</f>
        <v>0</v>
      </c>
      <c r="T450" s="124"/>
      <c r="U450" s="124"/>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1:256" ht="15" customHeight="1">
      <c r="A451" s="24">
        <v>447</v>
      </c>
      <c r="B451" s="25" t="s">
        <v>1514</v>
      </c>
      <c r="C451" s="25" t="s">
        <v>1515</v>
      </c>
      <c r="D451" s="25" t="s">
        <v>1516</v>
      </c>
      <c r="E451" s="27" t="s">
        <v>638</v>
      </c>
      <c r="F451" s="35" t="s">
        <v>24</v>
      </c>
      <c r="G451" s="27" t="s">
        <v>639</v>
      </c>
      <c r="H451" s="29" t="s">
        <v>345</v>
      </c>
      <c r="I451" s="30" t="s">
        <v>728</v>
      </c>
      <c r="J451" s="42" t="s">
        <v>321</v>
      </c>
      <c r="K451" s="31">
        <v>42127457</v>
      </c>
      <c r="L451" s="32"/>
      <c r="M451" s="31"/>
      <c r="N451" s="34" t="s">
        <v>30</v>
      </c>
      <c r="O451" s="122">
        <v>20</v>
      </c>
      <c r="P451" s="123">
        <v>2</v>
      </c>
      <c r="Q451" s="108">
        <f>IF($P451=$Q$4,$L451*$O451,0)</f>
        <v>0</v>
      </c>
      <c r="R451" s="108">
        <f>IF($P451=R$4,$L451*$O451,0)</f>
        <v>0</v>
      </c>
      <c r="S451" s="108">
        <f>IF($P451=S$4,$L451*$O451,0)</f>
        <v>0</v>
      </c>
      <c r="T451" s="124" t="str">
        <f>IF((L451&gt;0)*AND(L452&gt;0),"BŁĄD - Wprowadzono dwie wartości",IF((L451=0)*AND(L452=0),"Wprowadź kwotę dla oferowanego materiału",IF((L452&lt;&gt;0)*AND(K452=0),"Uzupełnij pola SYMBOL/PRODUCENT dla zamiennika",IF((L452=0)*AND(K452&lt;&gt;0),"cena dla niewłaściwego PRODUCENTA",IF((K452&lt;&gt;0)*AND(L452&lt;&gt;0)*AND(J452=0),"Uzupełnij pole PRODUCENT dla zamiennika","OK")))))</f>
        <v>Wprowadź kwotę dla oferowanego materiału</v>
      </c>
      <c r="U451" s="124"/>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1:256" ht="15" customHeight="1">
      <c r="A452" s="24">
        <v>448</v>
      </c>
      <c r="B452" s="25" t="s">
        <v>1517</v>
      </c>
      <c r="C452" s="25" t="s">
        <v>1518</v>
      </c>
      <c r="D452" s="25" t="s">
        <v>1516</v>
      </c>
      <c r="E452" s="27" t="s">
        <v>638</v>
      </c>
      <c r="F452" s="35" t="s">
        <v>24</v>
      </c>
      <c r="G452" s="27" t="s">
        <v>639</v>
      </c>
      <c r="H452" s="29" t="s">
        <v>345</v>
      </c>
      <c r="I452" s="30" t="s">
        <v>728</v>
      </c>
      <c r="J452" s="42"/>
      <c r="K452" s="31"/>
      <c r="L452" s="32"/>
      <c r="M452" s="31"/>
      <c r="N452" s="34" t="s">
        <v>33</v>
      </c>
      <c r="O452" s="122"/>
      <c r="P452" s="123"/>
      <c r="Q452" s="108">
        <f>IF($P451=$Q$4,$L452*$O451,0)</f>
        <v>0</v>
      </c>
      <c r="R452" s="108">
        <f>IF($P451=R$4,$L452*$O451,0)</f>
        <v>0</v>
      </c>
      <c r="S452" s="108">
        <f>IF($P451=S$4,$L452*$O451,0)</f>
        <v>0</v>
      </c>
      <c r="T452" s="124"/>
      <c r="U452" s="124"/>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27" customHeight="1">
      <c r="A453" s="24">
        <v>449</v>
      </c>
      <c r="B453" s="25" t="s">
        <v>1519</v>
      </c>
      <c r="C453" s="25" t="s">
        <v>1520</v>
      </c>
      <c r="D453" s="26" t="s">
        <v>1521</v>
      </c>
      <c r="E453" s="27" t="s">
        <v>638</v>
      </c>
      <c r="F453" s="35" t="s">
        <v>159</v>
      </c>
      <c r="G453" s="27" t="s">
        <v>639</v>
      </c>
      <c r="H453" s="29" t="s">
        <v>345</v>
      </c>
      <c r="I453" s="30" t="s">
        <v>728</v>
      </c>
      <c r="J453" s="42" t="s">
        <v>321</v>
      </c>
      <c r="K453" s="31">
        <v>42127456</v>
      </c>
      <c r="L453" s="32"/>
      <c r="M453" s="44"/>
      <c r="N453" s="34" t="s">
        <v>30</v>
      </c>
      <c r="O453" s="122">
        <v>2</v>
      </c>
      <c r="P453" s="123">
        <v>3</v>
      </c>
      <c r="Q453" s="108">
        <f>IF($P453=$Q$4,$L453*$O453,0)</f>
        <v>0</v>
      </c>
      <c r="R453" s="108">
        <f>IF($P453=R$4,$L453*$O453,0)</f>
        <v>0</v>
      </c>
      <c r="S453" s="108">
        <f>IF($P453=S$4,$L453*$O453,0)</f>
        <v>0</v>
      </c>
      <c r="T453" s="124" t="str">
        <f>IF((L453&gt;0)*AND(L454&gt;0),"BŁĄD - Wprowadzono dwie wartości",IF((L453=0)*AND(L454=0),"Wprowadź kwotę dla oferowanego materiału",IF((L454&lt;&gt;0)*AND(K454=0),"Uzupełnij pola SYMBOL/PRODUCENT dla zamiennika",IF((L454=0)*AND(K454&lt;&gt;0),"cena dla niewłaściwego PRODUCENTA",IF((K454&lt;&gt;0)*AND(L454&lt;&gt;0)*AND(J454=0),"Uzupełnij pole PRODUCENT dla zamiennika","OK")))))</f>
        <v>Wprowadź kwotę dla oferowanego materiału</v>
      </c>
      <c r="U453" s="124"/>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27" customHeight="1">
      <c r="A454" s="24">
        <v>450</v>
      </c>
      <c r="B454" s="25" t="s">
        <v>1522</v>
      </c>
      <c r="C454" s="25" t="s">
        <v>1523</v>
      </c>
      <c r="D454" s="26" t="s">
        <v>1521</v>
      </c>
      <c r="E454" s="27" t="s">
        <v>638</v>
      </c>
      <c r="F454" s="35" t="s">
        <v>159</v>
      </c>
      <c r="G454" s="27" t="s">
        <v>639</v>
      </c>
      <c r="H454" s="29" t="s">
        <v>345</v>
      </c>
      <c r="I454" s="30" t="s">
        <v>728</v>
      </c>
      <c r="J454" s="42"/>
      <c r="K454" s="31"/>
      <c r="L454" s="32"/>
      <c r="M454" s="44"/>
      <c r="N454" s="34" t="s">
        <v>33</v>
      </c>
      <c r="O454" s="122"/>
      <c r="P454" s="123"/>
      <c r="Q454" s="108">
        <f>IF($P453=$Q$4,$L454*$O453,0)</f>
        <v>0</v>
      </c>
      <c r="R454" s="108">
        <f>IF($P453=R$4,$L454*$O453,0)</f>
        <v>0</v>
      </c>
      <c r="S454" s="108">
        <f>IF($P453=S$4,$L454*$O453,0)</f>
        <v>0</v>
      </c>
      <c r="T454" s="124"/>
      <c r="U454" s="12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27" customHeight="1">
      <c r="A455" s="24">
        <v>451</v>
      </c>
      <c r="B455" s="25" t="s">
        <v>1524</v>
      </c>
      <c r="C455" s="25" t="s">
        <v>1525</v>
      </c>
      <c r="D455" s="26" t="s">
        <v>1526</v>
      </c>
      <c r="E455" s="27" t="s">
        <v>638</v>
      </c>
      <c r="F455" s="35" t="s">
        <v>166</v>
      </c>
      <c r="G455" s="27" t="s">
        <v>639</v>
      </c>
      <c r="H455" s="29" t="s">
        <v>345</v>
      </c>
      <c r="I455" s="30" t="s">
        <v>728</v>
      </c>
      <c r="J455" s="42" t="s">
        <v>321</v>
      </c>
      <c r="K455" s="31">
        <v>42127455</v>
      </c>
      <c r="L455" s="32"/>
      <c r="M455" s="31"/>
      <c r="N455" s="34" t="s">
        <v>30</v>
      </c>
      <c r="O455" s="122">
        <v>1</v>
      </c>
      <c r="P455" s="123">
        <v>3</v>
      </c>
      <c r="Q455" s="108">
        <f>IF($P455=$Q$4,$L455*$O455,0)</f>
        <v>0</v>
      </c>
      <c r="R455" s="108">
        <f>IF($P455=R$4,$L455*$O455,0)</f>
        <v>0</v>
      </c>
      <c r="S455" s="108">
        <f>IF($P455=S$4,$L455*$O455,0)</f>
        <v>0</v>
      </c>
      <c r="T455" s="124" t="str">
        <f>IF((L455&gt;0)*AND(L456&gt;0),"BŁĄD - Wprowadzono dwie wartości",IF((L455=0)*AND(L456=0),"Wprowadź kwotę dla oferowanego materiału",IF((L456&lt;&gt;0)*AND(K456=0),"Uzupełnij pola SYMBOL/PRODUCENT dla zamiennika",IF((L456=0)*AND(K456&lt;&gt;0),"cena dla niewłaściwego PRODUCENTA",IF((K456&lt;&gt;0)*AND(L456&lt;&gt;0)*AND(J456=0),"Uzupełnij pole PRODUCENT dla zamiennika","OK")))))</f>
        <v>Wprowadź kwotę dla oferowanego materiału</v>
      </c>
      <c r="U455" s="124"/>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27" customHeight="1">
      <c r="A456" s="24">
        <v>452</v>
      </c>
      <c r="B456" s="25" t="s">
        <v>1527</v>
      </c>
      <c r="C456" s="25" t="s">
        <v>1528</v>
      </c>
      <c r="D456" s="26" t="s">
        <v>1526</v>
      </c>
      <c r="E456" s="27" t="s">
        <v>638</v>
      </c>
      <c r="F456" s="35" t="s">
        <v>166</v>
      </c>
      <c r="G456" s="27" t="s">
        <v>639</v>
      </c>
      <c r="H456" s="29" t="s">
        <v>345</v>
      </c>
      <c r="I456" s="30" t="s">
        <v>728</v>
      </c>
      <c r="J456" s="42"/>
      <c r="K456" s="31"/>
      <c r="L456" s="32"/>
      <c r="M456" s="31"/>
      <c r="N456" s="34" t="s">
        <v>33</v>
      </c>
      <c r="O456" s="122"/>
      <c r="P456" s="123"/>
      <c r="Q456" s="108">
        <f>IF($P455=$Q$4,$L456*$O455,0)</f>
        <v>0</v>
      </c>
      <c r="R456" s="108">
        <f>IF($P455=R$4,$L456*$O455,0)</f>
        <v>0</v>
      </c>
      <c r="S456" s="108">
        <f>IF($P455=S$4,$L456*$O455,0)</f>
        <v>0</v>
      </c>
      <c r="T456" s="124"/>
      <c r="U456" s="124"/>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27" customHeight="1">
      <c r="A457" s="24">
        <v>453</v>
      </c>
      <c r="B457" s="25" t="s">
        <v>1529</v>
      </c>
      <c r="C457" s="25" t="s">
        <v>1530</v>
      </c>
      <c r="D457" s="26" t="s">
        <v>1531</v>
      </c>
      <c r="E457" s="27" t="s">
        <v>638</v>
      </c>
      <c r="F457" s="35" t="s">
        <v>174</v>
      </c>
      <c r="G457" s="27" t="s">
        <v>639</v>
      </c>
      <c r="H457" s="29" t="s">
        <v>345</v>
      </c>
      <c r="I457" s="30" t="s">
        <v>728</v>
      </c>
      <c r="J457" s="42" t="s">
        <v>321</v>
      </c>
      <c r="K457" s="31">
        <v>42127454</v>
      </c>
      <c r="L457" s="32"/>
      <c r="M457" s="31"/>
      <c r="N457" s="34" t="s">
        <v>30</v>
      </c>
      <c r="O457" s="122">
        <v>1</v>
      </c>
      <c r="P457" s="123">
        <v>3</v>
      </c>
      <c r="Q457" s="108">
        <f>IF($P457=$Q$4,$L457*$O457,0)</f>
        <v>0</v>
      </c>
      <c r="R457" s="108">
        <f>IF($P457=R$4,$L457*$O457,0)</f>
        <v>0</v>
      </c>
      <c r="S457" s="108">
        <f>IF($P457=S$4,$L457*$O457,0)</f>
        <v>0</v>
      </c>
      <c r="T457" s="124" t="str">
        <f>IF((L457&gt;0)*AND(L458&gt;0),"BŁĄD - Wprowadzono dwie wartości",IF((L457=0)*AND(L458=0),"Wprowadź kwotę dla oferowanego materiału",IF((L458&lt;&gt;0)*AND(K458=0),"Uzupełnij pola SYMBOL/PRODUCENT dla zamiennika",IF((L458=0)*AND(K458&lt;&gt;0),"cena dla niewłaściwego PRODUCENTA",IF((K458&lt;&gt;0)*AND(L458&lt;&gt;0)*AND(J458=0),"Uzupełnij pole PRODUCENT dla zamiennika","OK")))))</f>
        <v>Wprowadź kwotę dla oferowanego materiału</v>
      </c>
      <c r="U457" s="124"/>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7" customHeight="1">
      <c r="A458" s="24">
        <v>454</v>
      </c>
      <c r="B458" s="25" t="s">
        <v>1532</v>
      </c>
      <c r="C458" s="25" t="s">
        <v>1533</v>
      </c>
      <c r="D458" s="26" t="s">
        <v>1531</v>
      </c>
      <c r="E458" s="27" t="s">
        <v>638</v>
      </c>
      <c r="F458" s="35" t="s">
        <v>174</v>
      </c>
      <c r="G458" s="27" t="s">
        <v>639</v>
      </c>
      <c r="H458" s="29" t="s">
        <v>345</v>
      </c>
      <c r="I458" s="30" t="s">
        <v>728</v>
      </c>
      <c r="J458" s="42"/>
      <c r="K458" s="31"/>
      <c r="L458" s="32"/>
      <c r="M458" s="31"/>
      <c r="N458" s="34" t="s">
        <v>33</v>
      </c>
      <c r="O458" s="122"/>
      <c r="P458" s="123"/>
      <c r="Q458" s="108">
        <f>IF($P457=$Q$4,$L458*$O457,0)</f>
        <v>0</v>
      </c>
      <c r="R458" s="108">
        <f>IF($P457=R$4,$L458*$O457,0)</f>
        <v>0</v>
      </c>
      <c r="S458" s="108">
        <f>IF($P457=S$4,$L458*$O457,0)</f>
        <v>0</v>
      </c>
      <c r="T458" s="124"/>
      <c r="U458" s="124"/>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15" customHeight="1">
      <c r="A459" s="24">
        <v>455</v>
      </c>
      <c r="B459" s="25" t="s">
        <v>1534</v>
      </c>
      <c r="C459" s="25" t="s">
        <v>1535</v>
      </c>
      <c r="D459" s="26" t="s">
        <v>1536</v>
      </c>
      <c r="E459" s="27" t="s">
        <v>638</v>
      </c>
      <c r="F459" s="35" t="s">
        <v>159</v>
      </c>
      <c r="G459" s="27" t="s">
        <v>639</v>
      </c>
      <c r="H459" s="29" t="s">
        <v>366</v>
      </c>
      <c r="I459" s="30" t="s">
        <v>728</v>
      </c>
      <c r="J459" s="42" t="s">
        <v>321</v>
      </c>
      <c r="K459" s="31" t="s">
        <v>1537</v>
      </c>
      <c r="L459" s="32"/>
      <c r="M459" s="31"/>
      <c r="N459" s="34" t="s">
        <v>30</v>
      </c>
      <c r="O459" s="122">
        <v>1</v>
      </c>
      <c r="P459" s="123">
        <v>3</v>
      </c>
      <c r="Q459" s="108">
        <f>IF($P459=$Q$4,$L459*$O459,0)</f>
        <v>0</v>
      </c>
      <c r="R459" s="108">
        <f>IF($P459=R$4,$L459*$O459,0)</f>
        <v>0</v>
      </c>
      <c r="S459" s="108">
        <f>IF($P459=S$4,$L459*$O459,0)</f>
        <v>0</v>
      </c>
      <c r="T459" s="124" t="str">
        <f>IF((L459&gt;0)*AND(L460&gt;0),"BŁĄD - Wprowadzono dwie wartości",IF((L459=0)*AND(L460=0),"Wprowadź kwotę dla oferowanego materiału",IF((L460&lt;&gt;0)*AND(K460=0),"Uzupełnij pola SYMBOL/PRODUCENT dla zamiennika",IF((L460=0)*AND(K460&lt;&gt;0),"cena dla niewłaściwego PRODUCENTA",IF((K460&lt;&gt;0)*AND(L460&lt;&gt;0)*AND(J460=0),"Uzupełnij pole PRODUCENT dla zamiennika","OK")))))</f>
        <v>Wprowadź kwotę dla oferowanego materiału</v>
      </c>
      <c r="U459" s="124"/>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15" customHeight="1">
      <c r="A460" s="24">
        <v>456</v>
      </c>
      <c r="B460" s="26" t="s">
        <v>1538</v>
      </c>
      <c r="C460" s="25" t="s">
        <v>1539</v>
      </c>
      <c r="D460" s="26" t="s">
        <v>1536</v>
      </c>
      <c r="E460" s="27" t="s">
        <v>638</v>
      </c>
      <c r="F460" s="35" t="s">
        <v>159</v>
      </c>
      <c r="G460" s="27" t="s">
        <v>639</v>
      </c>
      <c r="H460" s="29" t="s">
        <v>366</v>
      </c>
      <c r="I460" s="30" t="s">
        <v>873</v>
      </c>
      <c r="J460" s="42"/>
      <c r="K460" s="31"/>
      <c r="L460" s="32"/>
      <c r="M460" s="31"/>
      <c r="N460" s="34" t="s">
        <v>33</v>
      </c>
      <c r="O460" s="122"/>
      <c r="P460" s="123"/>
      <c r="Q460" s="108">
        <f>IF($P459=$Q$4,$L460*$O459,0)</f>
        <v>0</v>
      </c>
      <c r="R460" s="108">
        <f>IF($P459=R$4,$L460*$O459,0)</f>
        <v>0</v>
      </c>
      <c r="S460" s="108">
        <f>IF($P459=S$4,$L460*$O459,0)</f>
        <v>0</v>
      </c>
      <c r="T460" s="124"/>
      <c r="U460" s="124"/>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15" customHeight="1">
      <c r="A461" s="24">
        <v>457</v>
      </c>
      <c r="B461" s="25" t="s">
        <v>1540</v>
      </c>
      <c r="C461" s="25" t="s">
        <v>1541</v>
      </c>
      <c r="D461" s="26" t="s">
        <v>1542</v>
      </c>
      <c r="E461" s="27" t="s">
        <v>638</v>
      </c>
      <c r="F461" s="35" t="s">
        <v>24</v>
      </c>
      <c r="G461" s="27" t="s">
        <v>639</v>
      </c>
      <c r="H461" s="29" t="s">
        <v>366</v>
      </c>
      <c r="I461" s="30" t="s">
        <v>873</v>
      </c>
      <c r="J461" s="42" t="s">
        <v>321</v>
      </c>
      <c r="K461" s="31" t="s">
        <v>1543</v>
      </c>
      <c r="L461" s="32"/>
      <c r="M461" s="31"/>
      <c r="N461" s="34" t="s">
        <v>30</v>
      </c>
      <c r="O461" s="122">
        <v>2</v>
      </c>
      <c r="P461" s="123">
        <v>3</v>
      </c>
      <c r="Q461" s="108">
        <f>IF($P461=$Q$4,$L461*$O461,0)</f>
        <v>0</v>
      </c>
      <c r="R461" s="108">
        <f>IF($P461=R$4,$L461*$O461,0)</f>
        <v>0</v>
      </c>
      <c r="S461" s="108">
        <f>IF($P461=S$4,$L461*$O461,0)</f>
        <v>0</v>
      </c>
      <c r="T461" s="124" t="str">
        <f>IF((L461&gt;0)*AND(L462&gt;0),"BŁĄD - Wprowadzono dwie wartości",IF((L461=0)*AND(L462=0),"Wprowadź kwotę dla oferowanego materiału",IF((L462&lt;&gt;0)*AND(K462=0),"Uzupełnij pola SYMBOL/PRODUCENT dla zamiennika",IF((L462=0)*AND(K462&lt;&gt;0),"cena dla niewłaściwego PRODUCENTA",IF((K462&lt;&gt;0)*AND(L462&lt;&gt;0)*AND(J462=0),"Uzupełnij pole PRODUCENT dla zamiennika","OK")))))</f>
        <v>Wprowadź kwotę dla oferowanego materiału</v>
      </c>
      <c r="U461" s="124"/>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15" customHeight="1">
      <c r="A462" s="24">
        <v>458</v>
      </c>
      <c r="B462" s="26" t="s">
        <v>1544</v>
      </c>
      <c r="C462" s="25" t="s">
        <v>1545</v>
      </c>
      <c r="D462" s="26" t="s">
        <v>1542</v>
      </c>
      <c r="E462" s="27" t="s">
        <v>638</v>
      </c>
      <c r="F462" s="35" t="s">
        <v>24</v>
      </c>
      <c r="G462" s="27" t="s">
        <v>639</v>
      </c>
      <c r="H462" s="29" t="s">
        <v>366</v>
      </c>
      <c r="I462" s="30" t="s">
        <v>728</v>
      </c>
      <c r="J462" s="42"/>
      <c r="K462" s="31"/>
      <c r="L462" s="32"/>
      <c r="M462" s="31"/>
      <c r="N462" s="34" t="s">
        <v>33</v>
      </c>
      <c r="O462" s="122"/>
      <c r="P462" s="123"/>
      <c r="Q462" s="108">
        <f>IF($P461=$Q$4,$L462*$O461,0)</f>
        <v>0</v>
      </c>
      <c r="R462" s="108">
        <f>IF($P461=R$4,$L462*$O461,0)</f>
        <v>0</v>
      </c>
      <c r="S462" s="108">
        <f>IF($P461=S$4,$L462*$O461,0)</f>
        <v>0</v>
      </c>
      <c r="T462" s="124"/>
      <c r="U462" s="124"/>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15" customHeight="1">
      <c r="A463" s="24">
        <v>459</v>
      </c>
      <c r="B463" s="25" t="s">
        <v>1546</v>
      </c>
      <c r="C463" s="25" t="s">
        <v>1547</v>
      </c>
      <c r="D463" s="26" t="s">
        <v>1548</v>
      </c>
      <c r="E463" s="27" t="s">
        <v>638</v>
      </c>
      <c r="F463" s="35" t="s">
        <v>166</v>
      </c>
      <c r="G463" s="27" t="s">
        <v>639</v>
      </c>
      <c r="H463" s="29" t="s">
        <v>366</v>
      </c>
      <c r="I463" s="30" t="s">
        <v>728</v>
      </c>
      <c r="J463" s="42" t="s">
        <v>321</v>
      </c>
      <c r="K463" s="31">
        <v>43324422</v>
      </c>
      <c r="L463" s="32"/>
      <c r="M463" s="31"/>
      <c r="N463" s="34" t="s">
        <v>30</v>
      </c>
      <c r="O463" s="122">
        <v>13</v>
      </c>
      <c r="P463" s="123">
        <v>3</v>
      </c>
      <c r="Q463" s="108">
        <f>IF($P463=$Q$4,$L463*$O463,0)</f>
        <v>0</v>
      </c>
      <c r="R463" s="108">
        <f>IF($P463=R$4,$L463*$O463,0)</f>
        <v>0</v>
      </c>
      <c r="S463" s="108">
        <f>IF($P463=S$4,$L463*$O463,0)</f>
        <v>0</v>
      </c>
      <c r="T463" s="124" t="str">
        <f>IF((L463&gt;0)*AND(L464&gt;0),"BŁĄD - Wprowadzono dwie wartości",IF((L463=0)*AND(L464=0),"Wprowadź kwotę dla oferowanego materiału",IF((L464&lt;&gt;0)*AND(K464=0),"Uzupełnij pola SYMBOL/PRODUCENT dla zamiennika",IF((L464=0)*AND(K464&lt;&gt;0),"cena dla niewłaściwego PRODUCENTA",IF((K464&lt;&gt;0)*AND(L464&lt;&gt;0)*AND(J464=0),"Uzupełnij pole PRODUCENT dla zamiennika","OK")))))</f>
        <v>Wprowadź kwotę dla oferowanego materiału</v>
      </c>
      <c r="U463" s="124"/>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1:256" ht="15" customHeight="1">
      <c r="A464" s="24">
        <v>460</v>
      </c>
      <c r="B464" s="26" t="s">
        <v>1549</v>
      </c>
      <c r="C464" s="25" t="s">
        <v>1550</v>
      </c>
      <c r="D464" s="26" t="s">
        <v>1548</v>
      </c>
      <c r="E464" s="27" t="s">
        <v>638</v>
      </c>
      <c r="F464" s="35" t="s">
        <v>166</v>
      </c>
      <c r="G464" s="27" t="s">
        <v>639</v>
      </c>
      <c r="H464" s="29" t="s">
        <v>366</v>
      </c>
      <c r="I464" s="30" t="s">
        <v>728</v>
      </c>
      <c r="J464" s="42"/>
      <c r="K464" s="31"/>
      <c r="L464" s="32"/>
      <c r="M464" s="31"/>
      <c r="N464" s="34" t="s">
        <v>33</v>
      </c>
      <c r="O464" s="122"/>
      <c r="P464" s="123"/>
      <c r="Q464" s="108">
        <f>IF($P463=$Q$4,$L464*$O463,0)</f>
        <v>0</v>
      </c>
      <c r="R464" s="108">
        <f>IF($P463=R$4,$L464*$O463,0)</f>
        <v>0</v>
      </c>
      <c r="S464" s="108">
        <f>IF($P463=S$4,$L464*$O463,0)</f>
        <v>0</v>
      </c>
      <c r="T464" s="124"/>
      <c r="U464" s="12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1:256" ht="15" customHeight="1">
      <c r="A465" s="24">
        <v>461</v>
      </c>
      <c r="B465" s="25" t="s">
        <v>1551</v>
      </c>
      <c r="C465" s="25" t="s">
        <v>1552</v>
      </c>
      <c r="D465" s="26" t="s">
        <v>1553</v>
      </c>
      <c r="E465" s="27" t="s">
        <v>638</v>
      </c>
      <c r="F465" s="35" t="s">
        <v>174</v>
      </c>
      <c r="G465" s="27" t="s">
        <v>639</v>
      </c>
      <c r="H465" s="29" t="s">
        <v>366</v>
      </c>
      <c r="I465" s="30" t="s">
        <v>728</v>
      </c>
      <c r="J465" s="42" t="s">
        <v>321</v>
      </c>
      <c r="K465" s="31">
        <v>43324421</v>
      </c>
      <c r="L465" s="32"/>
      <c r="M465" s="31"/>
      <c r="N465" s="34" t="s">
        <v>30</v>
      </c>
      <c r="O465" s="122">
        <v>2</v>
      </c>
      <c r="P465" s="123">
        <v>3</v>
      </c>
      <c r="Q465" s="108">
        <f>IF($P465=$Q$4,$L465*$O465,0)</f>
        <v>0</v>
      </c>
      <c r="R465" s="108">
        <f>IF($P465=R$4,$L465*$O465,0)</f>
        <v>0</v>
      </c>
      <c r="S465" s="108">
        <f>IF($P465=S$4,$L465*$O465,0)</f>
        <v>0</v>
      </c>
      <c r="T465" s="124" t="str">
        <f>IF((L465&gt;0)*AND(L466&gt;0),"BŁĄD - Wprowadzono dwie wartości",IF((L465=0)*AND(L466=0),"Wprowadź kwotę dla oferowanego materiału",IF((L466&lt;&gt;0)*AND(K466=0),"Uzupełnij pola SYMBOL/PRODUCENT dla zamiennika",IF((L466=0)*AND(K466&lt;&gt;0),"cena dla niewłaściwego PRODUCENTA",IF((K466&lt;&gt;0)*AND(L466&lt;&gt;0)*AND(J466=0),"Uzupełnij pole PRODUCENT dla zamiennika","OK")))))</f>
        <v>Wprowadź kwotę dla oferowanego materiału</v>
      </c>
      <c r="U465" s="124"/>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1:256" ht="15" customHeight="1">
      <c r="A466" s="24">
        <v>462</v>
      </c>
      <c r="B466" s="26" t="s">
        <v>1554</v>
      </c>
      <c r="C466" s="25" t="s">
        <v>1555</v>
      </c>
      <c r="D466" s="26" t="s">
        <v>1553</v>
      </c>
      <c r="E466" s="27" t="s">
        <v>638</v>
      </c>
      <c r="F466" s="35" t="s">
        <v>174</v>
      </c>
      <c r="G466" s="27" t="s">
        <v>639</v>
      </c>
      <c r="H466" s="29" t="s">
        <v>366</v>
      </c>
      <c r="I466" s="30" t="s">
        <v>728</v>
      </c>
      <c r="J466" s="42"/>
      <c r="K466" s="31"/>
      <c r="L466" s="32"/>
      <c r="M466" s="31"/>
      <c r="N466" s="34" t="s">
        <v>33</v>
      </c>
      <c r="O466" s="122"/>
      <c r="P466" s="123"/>
      <c r="Q466" s="108">
        <f>IF($P465=$Q$4,$L466*$O465,0)</f>
        <v>0</v>
      </c>
      <c r="R466" s="108">
        <f>IF($P465=R$4,$L466*$O465,0)</f>
        <v>0</v>
      </c>
      <c r="S466" s="108">
        <f>IF($P465=S$4,$L466*$O465,0)</f>
        <v>0</v>
      </c>
      <c r="T466" s="124"/>
      <c r="U466" s="124"/>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15" customHeight="1">
      <c r="A467" s="24">
        <v>463</v>
      </c>
      <c r="B467" s="25" t="s">
        <v>1556</v>
      </c>
      <c r="C467" s="25" t="s">
        <v>1557</v>
      </c>
      <c r="D467" s="26" t="s">
        <v>1558</v>
      </c>
      <c r="E467" s="27" t="s">
        <v>638</v>
      </c>
      <c r="F467" s="28" t="s">
        <v>24</v>
      </c>
      <c r="G467" s="27" t="s">
        <v>639</v>
      </c>
      <c r="H467" s="29" t="s">
        <v>387</v>
      </c>
      <c r="I467" s="30" t="s">
        <v>681</v>
      </c>
      <c r="J467" s="42" t="s">
        <v>321</v>
      </c>
      <c r="K467" s="31">
        <v>43979102</v>
      </c>
      <c r="L467" s="32"/>
      <c r="M467" s="31"/>
      <c r="N467" s="34" t="s">
        <v>30</v>
      </c>
      <c r="O467" s="122">
        <v>1</v>
      </c>
      <c r="P467" s="123">
        <v>2</v>
      </c>
      <c r="Q467" s="108">
        <f>IF($P467=$Q$4,$L467*$O467,0)</f>
        <v>0</v>
      </c>
      <c r="R467" s="108">
        <f>IF($P467=R$4,$L467*$O467,0)</f>
        <v>0</v>
      </c>
      <c r="S467" s="108">
        <f>IF($P467=S$4,$L467*$O467,0)</f>
        <v>0</v>
      </c>
      <c r="T467" s="124" t="str">
        <f>IF((L467&gt;0)*AND(L468&gt;0),"BŁĄD - Wprowadzono dwie wartości",IF((L467=0)*AND(L468=0),"Wprowadź kwotę dla oferowanego materiału",IF((L468&lt;&gt;0)*AND(K468=0),"Uzupełnij pola SYMBOL/PRODUCENT dla zamiennika",IF((L468=0)*AND(K468&lt;&gt;0),"cena dla niewłaściwego PRODUCENTA",IF((K468&lt;&gt;0)*AND(L468&lt;&gt;0)*AND(J468=0),"Uzupełnij pole PRODUCENT dla zamiennika","OK")))))</f>
        <v>Wprowadź kwotę dla oferowanego materiału</v>
      </c>
      <c r="U467" s="124"/>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15" customHeight="1">
      <c r="A468" s="24">
        <v>464</v>
      </c>
      <c r="B468" s="25" t="s">
        <v>1559</v>
      </c>
      <c r="C468" s="25" t="s">
        <v>1560</v>
      </c>
      <c r="D468" s="26" t="s">
        <v>1558</v>
      </c>
      <c r="E468" s="27" t="s">
        <v>638</v>
      </c>
      <c r="F468" s="28" t="s">
        <v>24</v>
      </c>
      <c r="G468" s="27" t="s">
        <v>639</v>
      </c>
      <c r="H468" s="29" t="s">
        <v>387</v>
      </c>
      <c r="I468" s="30" t="s">
        <v>681</v>
      </c>
      <c r="J468" s="42"/>
      <c r="K468" s="31"/>
      <c r="L468" s="32"/>
      <c r="M468" s="31"/>
      <c r="N468" s="34" t="s">
        <v>33</v>
      </c>
      <c r="O468" s="122"/>
      <c r="P468" s="123"/>
      <c r="Q468" s="108">
        <f>IF($P467=$Q$4,$L468*$O467,0)</f>
        <v>0</v>
      </c>
      <c r="R468" s="108">
        <f>IF($P467=R$4,$L468*$O467,0)</f>
        <v>0</v>
      </c>
      <c r="S468" s="108">
        <f>IF($P467=S$4,$L468*$O467,0)</f>
        <v>0</v>
      </c>
      <c r="T468" s="124"/>
      <c r="U468" s="124"/>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15" customHeight="1">
      <c r="A469" s="24">
        <v>465</v>
      </c>
      <c r="B469" s="26" t="s">
        <v>1561</v>
      </c>
      <c r="C469" s="25" t="s">
        <v>1562</v>
      </c>
      <c r="D469" s="25" t="s">
        <v>1563</v>
      </c>
      <c r="E469" s="27" t="s">
        <v>638</v>
      </c>
      <c r="F469" s="28" t="s">
        <v>24</v>
      </c>
      <c r="G469" s="27" t="s">
        <v>639</v>
      </c>
      <c r="H469" s="29" t="s">
        <v>393</v>
      </c>
      <c r="I469" s="30" t="s">
        <v>1361</v>
      </c>
      <c r="J469" s="42" t="s">
        <v>321</v>
      </c>
      <c r="K469" s="31">
        <v>44574702</v>
      </c>
      <c r="L469" s="32"/>
      <c r="M469" s="31"/>
      <c r="N469" s="34" t="s">
        <v>30</v>
      </c>
      <c r="O469" s="122">
        <v>1</v>
      </c>
      <c r="P469" s="123">
        <v>3</v>
      </c>
      <c r="Q469" s="108">
        <f>IF($P469=$Q$4,$L469*$O469,0)</f>
        <v>0</v>
      </c>
      <c r="R469" s="108">
        <f>IF($P469=R$4,$L469*$O469,0)</f>
        <v>0</v>
      </c>
      <c r="S469" s="108">
        <f>IF($P469=S$4,$L469*$O469,0)</f>
        <v>0</v>
      </c>
      <c r="T469" s="124" t="str">
        <f>IF((L469&gt;0)*AND(L470&gt;0),"BŁĄD - Wprowadzono dwie wartości",IF((L469=0)*AND(L470=0),"Wprowadź kwotę dla oferowanego materiału",IF((L470&lt;&gt;0)*AND(K470=0),"Uzupełnij pola SYMBOL/PRODUCENT dla zamiennika",IF((L470=0)*AND(K470&lt;&gt;0),"cena dla niewłaściwego PRODUCENTA",IF((K470&lt;&gt;0)*AND(L470&lt;&gt;0)*AND(J470=0),"Uzupełnij pole PRODUCENT dla zamiennika","OK")))))</f>
        <v>Wprowadź kwotę dla oferowanego materiału</v>
      </c>
      <c r="U469" s="124"/>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15" customHeight="1">
      <c r="A470" s="24">
        <v>466</v>
      </c>
      <c r="B470" s="25" t="s">
        <v>1564</v>
      </c>
      <c r="C470" s="25" t="s">
        <v>1565</v>
      </c>
      <c r="D470" s="25" t="s">
        <v>1563</v>
      </c>
      <c r="E470" s="27" t="s">
        <v>638</v>
      </c>
      <c r="F470" s="28" t="s">
        <v>24</v>
      </c>
      <c r="G470" s="27" t="s">
        <v>639</v>
      </c>
      <c r="H470" s="29" t="s">
        <v>393</v>
      </c>
      <c r="I470" s="30" t="s">
        <v>1361</v>
      </c>
      <c r="J470" s="42"/>
      <c r="K470" s="31"/>
      <c r="L470" s="32"/>
      <c r="M470" s="31"/>
      <c r="N470" s="34" t="s">
        <v>33</v>
      </c>
      <c r="O470" s="122"/>
      <c r="P470" s="123"/>
      <c r="Q470" s="108">
        <f>IF($P469=$Q$4,$L470*$O469,0)</f>
        <v>0</v>
      </c>
      <c r="R470" s="108">
        <f>IF($P469=R$4,$L470*$O469,0)</f>
        <v>0</v>
      </c>
      <c r="S470" s="108">
        <f>IF($P469=S$4,$L470*$O469,0)</f>
        <v>0</v>
      </c>
      <c r="T470" s="124"/>
      <c r="U470" s="124"/>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15" customHeight="1">
      <c r="A471" s="24">
        <v>467</v>
      </c>
      <c r="B471" s="25" t="s">
        <v>1566</v>
      </c>
      <c r="C471" s="25" t="s">
        <v>1567</v>
      </c>
      <c r="D471" s="25" t="s">
        <v>1568</v>
      </c>
      <c r="E471" s="27" t="s">
        <v>638</v>
      </c>
      <c r="F471" s="28" t="s">
        <v>24</v>
      </c>
      <c r="G471" s="27" t="s">
        <v>639</v>
      </c>
      <c r="H471" s="29" t="s">
        <v>1569</v>
      </c>
      <c r="I471" s="30" t="s">
        <v>708</v>
      </c>
      <c r="J471" s="42" t="s">
        <v>321</v>
      </c>
      <c r="K471" s="31" t="s">
        <v>1570</v>
      </c>
      <c r="L471" s="32"/>
      <c r="M471" s="31"/>
      <c r="N471" s="34" t="s">
        <v>30</v>
      </c>
      <c r="O471" s="122">
        <v>6</v>
      </c>
      <c r="P471" s="123">
        <v>1</v>
      </c>
      <c r="Q471" s="108">
        <f>IF($P471=$Q$4,$L471*$O471,0)</f>
        <v>0</v>
      </c>
      <c r="R471" s="108">
        <f>IF($P471=R$4,$L471*$O471,0)</f>
        <v>0</v>
      </c>
      <c r="S471" s="108">
        <f>IF($P471=S$4,$L471*$O471,0)</f>
        <v>0</v>
      </c>
      <c r="T471" s="124" t="str">
        <f>IF((L471&gt;0)*AND(L472&gt;0),"BŁĄD - Wprowadzono dwie wartości",IF((L471=0)*AND(L472=0),"Wprowadź kwotę dla oferowanego materiału",IF((L472&lt;&gt;0)*AND(K472=0),"Uzupełnij pola SYMBOL/PRODUCENT dla zamiennika",IF((L472=0)*AND(K472&lt;&gt;0),"cena dla niewłaściwego PRODUCENTA",IF((K472&lt;&gt;0)*AND(L472&lt;&gt;0)*AND(J472=0),"Uzupełnij pole PRODUCENT dla zamiennika","OK")))))</f>
        <v>Wprowadź kwotę dla oferowanego materiału</v>
      </c>
      <c r="U471" s="124"/>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15" customHeight="1">
      <c r="A472" s="24">
        <v>468</v>
      </c>
      <c r="B472" s="25" t="s">
        <v>1571</v>
      </c>
      <c r="C472" s="25" t="s">
        <v>1572</v>
      </c>
      <c r="D472" s="25" t="s">
        <v>1568</v>
      </c>
      <c r="E472" s="27" t="s">
        <v>638</v>
      </c>
      <c r="F472" s="28" t="s">
        <v>24</v>
      </c>
      <c r="G472" s="27" t="s">
        <v>639</v>
      </c>
      <c r="H472" s="29" t="s">
        <v>1569</v>
      </c>
      <c r="I472" s="30" t="s">
        <v>708</v>
      </c>
      <c r="J472" s="42"/>
      <c r="K472" s="31"/>
      <c r="L472" s="32"/>
      <c r="M472" s="31"/>
      <c r="N472" s="34" t="s">
        <v>33</v>
      </c>
      <c r="O472" s="122"/>
      <c r="P472" s="123"/>
      <c r="Q472" s="108">
        <f>IF($P471=$Q$4,$L472*$O471,0)</f>
        <v>0</v>
      </c>
      <c r="R472" s="108">
        <f>IF($P471=R$4,$L472*$O471,0)</f>
        <v>0</v>
      </c>
      <c r="S472" s="108">
        <f>IF($P471=S$4,$L472*$O471,0)</f>
        <v>0</v>
      </c>
      <c r="T472" s="124"/>
      <c r="U472" s="124"/>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15" customHeight="1">
      <c r="A473" s="24">
        <v>469</v>
      </c>
      <c r="B473" s="25" t="s">
        <v>1573</v>
      </c>
      <c r="C473" s="25" t="s">
        <v>1574</v>
      </c>
      <c r="D473" s="25" t="s">
        <v>1575</v>
      </c>
      <c r="E473" s="27" t="s">
        <v>638</v>
      </c>
      <c r="F473" s="28" t="s">
        <v>24</v>
      </c>
      <c r="G473" s="27" t="s">
        <v>639</v>
      </c>
      <c r="H473" s="29" t="s">
        <v>1576</v>
      </c>
      <c r="I473" s="30" t="s">
        <v>1020</v>
      </c>
      <c r="J473" s="42" t="s">
        <v>321</v>
      </c>
      <c r="K473" s="31">
        <v>9004078</v>
      </c>
      <c r="L473" s="32"/>
      <c r="M473" s="31"/>
      <c r="N473" s="34" t="s">
        <v>30</v>
      </c>
      <c r="O473" s="122">
        <v>1</v>
      </c>
      <c r="P473" s="123">
        <v>2</v>
      </c>
      <c r="Q473" s="108">
        <f>IF($P473=$Q$4,$L473*$O473,0)</f>
        <v>0</v>
      </c>
      <c r="R473" s="108">
        <f>IF($P473=R$4,$L473*$O473,0)</f>
        <v>0</v>
      </c>
      <c r="S473" s="108">
        <f>IF($P473=S$4,$L473*$O473,0)</f>
        <v>0</v>
      </c>
      <c r="T473" s="124" t="str">
        <f>IF((L473&gt;0)*AND(L474&gt;0),"BŁĄD - Wprowadzono dwie wartości",IF((L473=0)*AND(L474=0),"Wprowadź kwotę dla oferowanego materiału",IF((L474&lt;&gt;0)*AND(K474=0),"Uzupełnij pola SYMBOL/PRODUCENT dla zamiennika",IF((L474=0)*AND(K474&lt;&gt;0),"cena dla niewłaściwego PRODUCENTA",IF((K474&lt;&gt;0)*AND(L474&lt;&gt;0)*AND(J474=0),"Uzupełnij pole PRODUCENT dla zamiennika","OK")))))</f>
        <v>Wprowadź kwotę dla oferowanego materiału</v>
      </c>
      <c r="U473" s="124"/>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15" customHeight="1">
      <c r="A474" s="24">
        <v>470</v>
      </c>
      <c r="B474" s="25" t="s">
        <v>1577</v>
      </c>
      <c r="C474" s="25" t="s">
        <v>1578</v>
      </c>
      <c r="D474" s="25" t="s">
        <v>1575</v>
      </c>
      <c r="E474" s="27" t="s">
        <v>638</v>
      </c>
      <c r="F474" s="28" t="s">
        <v>24</v>
      </c>
      <c r="G474" s="27" t="s">
        <v>639</v>
      </c>
      <c r="H474" s="29" t="s">
        <v>1576</v>
      </c>
      <c r="I474" s="30" t="s">
        <v>1020</v>
      </c>
      <c r="J474" s="42"/>
      <c r="K474" s="31"/>
      <c r="L474" s="32"/>
      <c r="M474" s="31"/>
      <c r="N474" s="34" t="s">
        <v>33</v>
      </c>
      <c r="O474" s="122"/>
      <c r="P474" s="123"/>
      <c r="Q474" s="108">
        <f>IF($P473=$Q$4,$L474*$O473,0)</f>
        <v>0</v>
      </c>
      <c r="R474" s="108">
        <f>IF($P473=R$4,$L474*$O473,0)</f>
        <v>0</v>
      </c>
      <c r="S474" s="108">
        <f>IF($P473=S$4,$L474*$O473,0)</f>
        <v>0</v>
      </c>
      <c r="T474" s="124"/>
      <c r="U474" s="12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15" customHeight="1">
      <c r="A475" s="24">
        <v>471</v>
      </c>
      <c r="B475" s="25" t="s">
        <v>1579</v>
      </c>
      <c r="C475" s="25" t="s">
        <v>1580</v>
      </c>
      <c r="D475" s="25" t="s">
        <v>1581</v>
      </c>
      <c r="E475" s="27" t="s">
        <v>638</v>
      </c>
      <c r="F475" s="28" t="s">
        <v>24</v>
      </c>
      <c r="G475" s="27" t="s">
        <v>639</v>
      </c>
      <c r="H475" s="29" t="s">
        <v>1582</v>
      </c>
      <c r="I475" s="30" t="s">
        <v>123</v>
      </c>
      <c r="J475" s="42" t="s">
        <v>321</v>
      </c>
      <c r="K475" s="31">
        <v>1279101</v>
      </c>
      <c r="L475" s="32"/>
      <c r="M475" s="31"/>
      <c r="N475" s="34" t="s">
        <v>30</v>
      </c>
      <c r="O475" s="122">
        <v>4</v>
      </c>
      <c r="P475" s="123">
        <v>3</v>
      </c>
      <c r="Q475" s="108">
        <f>IF($P475=$Q$4,$L475*$O475,0)</f>
        <v>0</v>
      </c>
      <c r="R475" s="108">
        <f>IF($P475=R$4,$L475*$O475,0)</f>
        <v>0</v>
      </c>
      <c r="S475" s="108">
        <f>IF($P475=S$4,$L475*$O475,0)</f>
        <v>0</v>
      </c>
      <c r="T475" s="124" t="str">
        <f>IF((L475&gt;0)*AND(L476&gt;0),"BŁĄD - Wprowadzono dwie wartości",IF((L475=0)*AND(L476=0),"Wprowadź kwotę dla oferowanego materiału",IF((L476&lt;&gt;0)*AND(K476=0),"Uzupełnij pola SYMBOL/PRODUCENT dla zamiennika",IF((L476=0)*AND(K476&lt;&gt;0),"cena dla niewłaściwego PRODUCENTA",IF((K476&lt;&gt;0)*AND(L476&lt;&gt;0)*AND(J476=0),"Uzupełnij pole PRODUCENT dla zamiennika","OK")))))</f>
        <v>Wprowadź kwotę dla oferowanego materiału</v>
      </c>
      <c r="U475" s="124"/>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15" customHeight="1">
      <c r="A476" s="24">
        <v>472</v>
      </c>
      <c r="B476" s="25" t="s">
        <v>1583</v>
      </c>
      <c r="C476" s="25" t="s">
        <v>1584</v>
      </c>
      <c r="D476" s="25" t="s">
        <v>1581</v>
      </c>
      <c r="E476" s="27" t="s">
        <v>638</v>
      </c>
      <c r="F476" s="28" t="s">
        <v>24</v>
      </c>
      <c r="G476" s="27" t="s">
        <v>639</v>
      </c>
      <c r="H476" s="29" t="s">
        <v>1582</v>
      </c>
      <c r="I476" s="30" t="s">
        <v>123</v>
      </c>
      <c r="J476" s="42"/>
      <c r="K476" s="31"/>
      <c r="L476" s="32"/>
      <c r="M476" s="31"/>
      <c r="N476" s="34" t="s">
        <v>33</v>
      </c>
      <c r="O476" s="122"/>
      <c r="P476" s="123"/>
      <c r="Q476" s="108">
        <f>IF($P475=$Q$4,$L476*$O475,0)</f>
        <v>0</v>
      </c>
      <c r="R476" s="108">
        <f>IF($P475=R$4,$L476*$O475,0)</f>
        <v>0</v>
      </c>
      <c r="S476" s="108">
        <f>IF($P475=S$4,$L476*$O475,0)</f>
        <v>0</v>
      </c>
      <c r="T476" s="124"/>
      <c r="U476" s="124"/>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15" customHeight="1">
      <c r="A477" s="24">
        <v>473</v>
      </c>
      <c r="B477" s="25" t="s">
        <v>1585</v>
      </c>
      <c r="C477" s="25" t="s">
        <v>1586</v>
      </c>
      <c r="D477" s="25" t="s">
        <v>1587</v>
      </c>
      <c r="E477" s="27" t="s">
        <v>638</v>
      </c>
      <c r="F477" s="35" t="s">
        <v>24</v>
      </c>
      <c r="G477" s="27" t="s">
        <v>639</v>
      </c>
      <c r="H477" s="29" t="s">
        <v>1588</v>
      </c>
      <c r="I477" s="30" t="s">
        <v>641</v>
      </c>
      <c r="J477" s="42" t="s">
        <v>321</v>
      </c>
      <c r="K477" s="31">
        <v>44973536</v>
      </c>
      <c r="L477" s="32"/>
      <c r="M477" s="31"/>
      <c r="N477" s="34" t="s">
        <v>30</v>
      </c>
      <c r="O477" s="122">
        <v>93</v>
      </c>
      <c r="P477" s="123">
        <v>1</v>
      </c>
      <c r="Q477" s="108">
        <f>IF($P477=$Q$4,$L477*$O477,0)</f>
        <v>0</v>
      </c>
      <c r="R477" s="108">
        <f>IF($P477=R$4,$L477*$O477,0)</f>
        <v>0</v>
      </c>
      <c r="S477" s="108">
        <f>IF($P477=S$4,$L477*$O477,0)</f>
        <v>0</v>
      </c>
      <c r="T477" s="124" t="str">
        <f>IF((L477&gt;0)*AND(L478&gt;0),"BŁĄD - Wprowadzono dwie wartości",IF((L477=0)*AND(L478=0),"Wprowadź kwotę dla oferowanego materiału",IF((L478&lt;&gt;0)*AND(K478=0),"Uzupełnij pola SYMBOL/PRODUCENT dla zamiennika",IF((L478=0)*AND(K478&lt;&gt;0),"cena dla niewłaściwego PRODUCENTA",IF((K478&lt;&gt;0)*AND(L478&lt;&gt;0)*AND(J478=0),"Uzupełnij pole PRODUCENT dla zamiennika","OK")))))</f>
        <v>Wprowadź kwotę dla oferowanego materiału</v>
      </c>
      <c r="U477" s="124"/>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15" customHeight="1">
      <c r="A478" s="24">
        <v>474</v>
      </c>
      <c r="B478" s="25" t="s">
        <v>1589</v>
      </c>
      <c r="C478" s="25" t="s">
        <v>1590</v>
      </c>
      <c r="D478" s="25" t="s">
        <v>1587</v>
      </c>
      <c r="E478" s="27" t="s">
        <v>638</v>
      </c>
      <c r="F478" s="35" t="s">
        <v>24</v>
      </c>
      <c r="G478" s="27" t="s">
        <v>639</v>
      </c>
      <c r="H478" s="29" t="s">
        <v>1588</v>
      </c>
      <c r="I478" s="30" t="s">
        <v>641</v>
      </c>
      <c r="J478" s="42"/>
      <c r="K478" s="31"/>
      <c r="L478" s="32"/>
      <c r="M478" s="31"/>
      <c r="N478" s="34" t="s">
        <v>33</v>
      </c>
      <c r="O478" s="122"/>
      <c r="P478" s="123"/>
      <c r="Q478" s="108">
        <f>IF($P477=$Q$4,$L478*$O477,0)</f>
        <v>0</v>
      </c>
      <c r="R478" s="108">
        <f>IF($P477=R$4,$L478*$O477,0)</f>
        <v>0</v>
      </c>
      <c r="S478" s="108">
        <f>IF($P477=S$4,$L478*$O477,0)</f>
        <v>0</v>
      </c>
      <c r="T478" s="124"/>
      <c r="U478" s="124"/>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15" customHeight="1">
      <c r="A479" s="24">
        <v>475</v>
      </c>
      <c r="B479" s="41" t="s">
        <v>1591</v>
      </c>
      <c r="C479" s="25" t="s">
        <v>1592</v>
      </c>
      <c r="D479" s="25" t="s">
        <v>1593</v>
      </c>
      <c r="E479" s="27" t="s">
        <v>638</v>
      </c>
      <c r="F479" s="35" t="s">
        <v>159</v>
      </c>
      <c r="G479" s="27" t="s">
        <v>639</v>
      </c>
      <c r="H479" s="29" t="s">
        <v>1588</v>
      </c>
      <c r="I479" s="30" t="s">
        <v>715</v>
      </c>
      <c r="J479" s="42" t="s">
        <v>321</v>
      </c>
      <c r="K479" s="31">
        <v>44973535</v>
      </c>
      <c r="L479" s="32"/>
      <c r="M479" s="31"/>
      <c r="N479" s="34" t="s">
        <v>30</v>
      </c>
      <c r="O479" s="122">
        <v>4</v>
      </c>
      <c r="P479" s="123">
        <v>3</v>
      </c>
      <c r="Q479" s="108">
        <f>IF($P479=$Q$4,$L479*$O479,0)</f>
        <v>0</v>
      </c>
      <c r="R479" s="108">
        <f>IF($P479=R$4,$L479*$O479,0)</f>
        <v>0</v>
      </c>
      <c r="S479" s="108">
        <f>IF($P479=S$4,$L479*$O479,0)</f>
        <v>0</v>
      </c>
      <c r="T479" s="124" t="str">
        <f>IF((L479&gt;0)*AND(L480&gt;0),"BŁĄD - Wprowadzono dwie wartości",IF((L479=0)*AND(L480=0),"Wprowadź kwotę dla oferowanego materiału",IF((L480&lt;&gt;0)*AND(K480=0),"Uzupełnij pola SYMBOL/PRODUCENT dla zamiennika",IF((L480=0)*AND(K480&lt;&gt;0),"cena dla niewłaściwego PRODUCENTA",IF((K480&lt;&gt;0)*AND(L480&lt;&gt;0)*AND(J480=0),"Uzupełnij pole PRODUCENT dla zamiennika","OK")))))</f>
        <v>Wprowadź kwotę dla oferowanego materiału</v>
      </c>
      <c r="U479" s="124"/>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15" customHeight="1">
      <c r="A480" s="24">
        <v>476</v>
      </c>
      <c r="B480" s="25" t="s">
        <v>1594</v>
      </c>
      <c r="C480" s="25" t="s">
        <v>1595</v>
      </c>
      <c r="D480" s="25" t="s">
        <v>1593</v>
      </c>
      <c r="E480" s="27" t="s">
        <v>638</v>
      </c>
      <c r="F480" s="35" t="s">
        <v>159</v>
      </c>
      <c r="G480" s="27" t="s">
        <v>639</v>
      </c>
      <c r="H480" s="29" t="s">
        <v>1588</v>
      </c>
      <c r="I480" s="30" t="s">
        <v>715</v>
      </c>
      <c r="J480" s="42"/>
      <c r="K480" s="31"/>
      <c r="L480" s="32"/>
      <c r="M480" s="31"/>
      <c r="N480" s="34" t="s">
        <v>33</v>
      </c>
      <c r="O480" s="122"/>
      <c r="P480" s="123"/>
      <c r="Q480" s="108">
        <f>IF($P479=$Q$4,$L480*$O479,0)</f>
        <v>0</v>
      </c>
      <c r="R480" s="108">
        <f>IF($P479=R$4,$L480*$O479,0)</f>
        <v>0</v>
      </c>
      <c r="S480" s="108">
        <f>IF($P479=S$4,$L480*$O479,0)</f>
        <v>0</v>
      </c>
      <c r="T480" s="124"/>
      <c r="U480" s="124"/>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15" customHeight="1">
      <c r="A481" s="24">
        <v>477</v>
      </c>
      <c r="B481" s="41" t="s">
        <v>1596</v>
      </c>
      <c r="C481" s="25" t="s">
        <v>1597</v>
      </c>
      <c r="D481" s="25" t="s">
        <v>1598</v>
      </c>
      <c r="E481" s="27" t="s">
        <v>638</v>
      </c>
      <c r="F481" s="35" t="s">
        <v>166</v>
      </c>
      <c r="G481" s="27" t="s">
        <v>639</v>
      </c>
      <c r="H481" s="29" t="s">
        <v>1588</v>
      </c>
      <c r="I481" s="30" t="s">
        <v>715</v>
      </c>
      <c r="J481" s="42" t="s">
        <v>321</v>
      </c>
      <c r="K481" s="31">
        <v>44973534</v>
      </c>
      <c r="L481" s="32"/>
      <c r="M481" s="31"/>
      <c r="N481" s="34" t="s">
        <v>30</v>
      </c>
      <c r="O481" s="122">
        <v>9</v>
      </c>
      <c r="P481" s="123">
        <v>2</v>
      </c>
      <c r="Q481" s="108">
        <f>IF($P481=$Q$4,$L481*$O481,0)</f>
        <v>0</v>
      </c>
      <c r="R481" s="108">
        <f>IF($P481=R$4,$L481*$O481,0)</f>
        <v>0</v>
      </c>
      <c r="S481" s="108">
        <f>IF($P481=S$4,$L481*$O481,0)</f>
        <v>0</v>
      </c>
      <c r="T481" s="124" t="str">
        <f>IF((L481&gt;0)*AND(L482&gt;0),"BŁĄD - Wprowadzono dwie wartości",IF((L481=0)*AND(L482=0),"Wprowadź kwotę dla oferowanego materiału",IF((L482&lt;&gt;0)*AND(K482=0),"Uzupełnij pola SYMBOL/PRODUCENT dla zamiennika",IF((L482=0)*AND(K482&lt;&gt;0),"cena dla niewłaściwego PRODUCENTA",IF((K482&lt;&gt;0)*AND(L482&lt;&gt;0)*AND(J482=0),"Uzupełnij pole PRODUCENT dla zamiennika","OK")))))</f>
        <v>Wprowadź kwotę dla oferowanego materiału</v>
      </c>
      <c r="U481" s="124"/>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15" customHeight="1">
      <c r="A482" s="24">
        <v>478</v>
      </c>
      <c r="B482" s="25" t="s">
        <v>1599</v>
      </c>
      <c r="C482" s="25" t="s">
        <v>1600</v>
      </c>
      <c r="D482" s="25" t="s">
        <v>1598</v>
      </c>
      <c r="E482" s="27" t="s">
        <v>638</v>
      </c>
      <c r="F482" s="35" t="s">
        <v>166</v>
      </c>
      <c r="G482" s="27" t="s">
        <v>639</v>
      </c>
      <c r="H482" s="29" t="s">
        <v>1588</v>
      </c>
      <c r="I482" s="30" t="s">
        <v>715</v>
      </c>
      <c r="J482" s="42"/>
      <c r="K482" s="31"/>
      <c r="L482" s="32"/>
      <c r="M482" s="31"/>
      <c r="N482" s="34" t="s">
        <v>33</v>
      </c>
      <c r="O482" s="122"/>
      <c r="P482" s="123"/>
      <c r="Q482" s="108">
        <f>IF($P481=$Q$4,$L482*$O481,0)</f>
        <v>0</v>
      </c>
      <c r="R482" s="108">
        <f>IF($P481=R$4,$L482*$O481,0)</f>
        <v>0</v>
      </c>
      <c r="S482" s="108">
        <f>IF($P481=S$4,$L482*$O481,0)</f>
        <v>0</v>
      </c>
      <c r="T482" s="124"/>
      <c r="U482" s="124"/>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15" customHeight="1">
      <c r="A483" s="24">
        <v>479</v>
      </c>
      <c r="B483" s="41" t="s">
        <v>1601</v>
      </c>
      <c r="C483" s="25" t="s">
        <v>1602</v>
      </c>
      <c r="D483" s="25" t="s">
        <v>1603</v>
      </c>
      <c r="E483" s="27" t="s">
        <v>638</v>
      </c>
      <c r="F483" s="35" t="s">
        <v>174</v>
      </c>
      <c r="G483" s="27" t="s">
        <v>639</v>
      </c>
      <c r="H483" s="29" t="s">
        <v>1588</v>
      </c>
      <c r="I483" s="30" t="s">
        <v>715</v>
      </c>
      <c r="J483" s="42" t="s">
        <v>321</v>
      </c>
      <c r="K483" s="31">
        <v>44973533</v>
      </c>
      <c r="L483" s="32"/>
      <c r="M483" s="31"/>
      <c r="N483" s="34" t="s">
        <v>30</v>
      </c>
      <c r="O483" s="122">
        <v>1</v>
      </c>
      <c r="P483" s="123">
        <v>3</v>
      </c>
      <c r="Q483" s="108">
        <f>IF($P483=$Q$4,$L483*$O483,0)</f>
        <v>0</v>
      </c>
      <c r="R483" s="108">
        <f>IF($P483=R$4,$L483*$O483,0)</f>
        <v>0</v>
      </c>
      <c r="S483" s="108">
        <f>IF($P483=S$4,$L483*$O483,0)</f>
        <v>0</v>
      </c>
      <c r="T483" s="124" t="str">
        <f>IF((L483&gt;0)*AND(L484&gt;0),"BŁĄD - Wprowadzono dwie wartości",IF((L483=0)*AND(L484=0),"Wprowadź kwotę dla oferowanego materiału",IF((L484&lt;&gt;0)*AND(K484=0),"Uzupełnij pola SYMBOL/PRODUCENT dla zamiennika",IF((L484=0)*AND(K484&lt;&gt;0),"cena dla niewłaściwego PRODUCENTA",IF((K484&lt;&gt;0)*AND(L484&lt;&gt;0)*AND(J484=0),"Uzupełnij pole PRODUCENT dla zamiennika","OK")))))</f>
        <v>Wprowadź kwotę dla oferowanego materiału</v>
      </c>
      <c r="U483" s="124"/>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15" customHeight="1">
      <c r="A484" s="24">
        <v>480</v>
      </c>
      <c r="B484" s="25" t="s">
        <v>1604</v>
      </c>
      <c r="C484" s="25" t="s">
        <v>1605</v>
      </c>
      <c r="D484" s="25" t="s">
        <v>1603</v>
      </c>
      <c r="E484" s="27" t="s">
        <v>638</v>
      </c>
      <c r="F484" s="35" t="s">
        <v>174</v>
      </c>
      <c r="G484" s="27" t="s">
        <v>639</v>
      </c>
      <c r="H484" s="29" t="s">
        <v>1588</v>
      </c>
      <c r="I484" s="30" t="s">
        <v>715</v>
      </c>
      <c r="J484" s="42"/>
      <c r="K484" s="31"/>
      <c r="L484" s="32"/>
      <c r="M484" s="31"/>
      <c r="N484" s="34" t="s">
        <v>33</v>
      </c>
      <c r="O484" s="122"/>
      <c r="P484" s="123"/>
      <c r="Q484" s="108">
        <f>IF($P483=$Q$4,$L484*$O483,0)</f>
        <v>0</v>
      </c>
      <c r="R484" s="108">
        <f>IF($P483=R$4,$L484*$O483,0)</f>
        <v>0</v>
      </c>
      <c r="S484" s="108">
        <f>IF($P483=S$4,$L484*$O483,0)</f>
        <v>0</v>
      </c>
      <c r="T484" s="124"/>
      <c r="U484" s="12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15" customHeight="1">
      <c r="A485" s="24">
        <v>481</v>
      </c>
      <c r="B485" s="41" t="s">
        <v>1606</v>
      </c>
      <c r="C485" s="25" t="s">
        <v>1607</v>
      </c>
      <c r="D485" s="25" t="s">
        <v>1608</v>
      </c>
      <c r="E485" s="27" t="s">
        <v>638</v>
      </c>
      <c r="F485" s="35" t="s">
        <v>24</v>
      </c>
      <c r="G485" s="27" t="s">
        <v>639</v>
      </c>
      <c r="H485" s="29" t="s">
        <v>1609</v>
      </c>
      <c r="I485" s="30" t="s">
        <v>728</v>
      </c>
      <c r="J485" s="42" t="s">
        <v>321</v>
      </c>
      <c r="K485" s="31">
        <v>44469804</v>
      </c>
      <c r="L485" s="32"/>
      <c r="M485" s="31"/>
      <c r="N485" s="34" t="s">
        <v>30</v>
      </c>
      <c r="O485" s="122">
        <v>1</v>
      </c>
      <c r="P485" s="123">
        <v>3</v>
      </c>
      <c r="Q485" s="108">
        <f>IF($P485=$Q$4,$L485*$O485,0)</f>
        <v>0</v>
      </c>
      <c r="R485" s="108">
        <f>IF($P485=R$4,$L485*$O485,0)</f>
        <v>0</v>
      </c>
      <c r="S485" s="108">
        <f>IF($P485=S$4,$L485*$O485,0)</f>
        <v>0</v>
      </c>
      <c r="T485" s="124" t="str">
        <f>IF((L485&gt;0)*AND(L486&gt;0),"BŁĄD - Wprowadzono dwie wartości",IF((L485=0)*AND(L486=0),"Wprowadź kwotę dla oferowanego materiału",IF((L486&lt;&gt;0)*AND(K486=0),"Uzupełnij pola SYMBOL/PRODUCENT dla zamiennika",IF((L486=0)*AND(K486&lt;&gt;0),"cena dla niewłaściwego PRODUCENTA",IF((K486&lt;&gt;0)*AND(L486&lt;&gt;0)*AND(J486=0),"Uzupełnij pole PRODUCENT dla zamiennika","OK")))))</f>
        <v>Wprowadź kwotę dla oferowanego materiału</v>
      </c>
      <c r="U485" s="124"/>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15" customHeight="1">
      <c r="A486" s="24">
        <v>482</v>
      </c>
      <c r="B486" s="25" t="s">
        <v>1610</v>
      </c>
      <c r="C486" s="25" t="s">
        <v>1611</v>
      </c>
      <c r="D486" s="25" t="s">
        <v>1608</v>
      </c>
      <c r="E486" s="27" t="s">
        <v>638</v>
      </c>
      <c r="F486" s="35" t="s">
        <v>24</v>
      </c>
      <c r="G486" s="27" t="s">
        <v>639</v>
      </c>
      <c r="H486" s="29" t="s">
        <v>1609</v>
      </c>
      <c r="I486" s="30" t="s">
        <v>728</v>
      </c>
      <c r="J486" s="42"/>
      <c r="K486" s="31"/>
      <c r="L486" s="32"/>
      <c r="M486" s="31"/>
      <c r="N486" s="34" t="s">
        <v>33</v>
      </c>
      <c r="O486" s="122"/>
      <c r="P486" s="123"/>
      <c r="Q486" s="108">
        <f>IF($P485=$Q$4,$L486*$O485,0)</f>
        <v>0</v>
      </c>
      <c r="R486" s="108">
        <f>IF($P485=R$4,$L486*$O485,0)</f>
        <v>0</v>
      </c>
      <c r="S486" s="108">
        <f>IF($P485=S$4,$L486*$O485,0)</f>
        <v>0</v>
      </c>
      <c r="T486" s="124"/>
      <c r="U486" s="124"/>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15" customHeight="1">
      <c r="A487" s="24">
        <v>483</v>
      </c>
      <c r="B487" s="41" t="s">
        <v>1612</v>
      </c>
      <c r="C487" s="25" t="s">
        <v>1613</v>
      </c>
      <c r="D487" s="26" t="s">
        <v>1614</v>
      </c>
      <c r="E487" s="27" t="s">
        <v>638</v>
      </c>
      <c r="F487" s="35" t="s">
        <v>159</v>
      </c>
      <c r="G487" s="27" t="s">
        <v>639</v>
      </c>
      <c r="H487" s="29" t="s">
        <v>1609</v>
      </c>
      <c r="I487" s="30" t="s">
        <v>728</v>
      </c>
      <c r="J487" s="42" t="s">
        <v>321</v>
      </c>
      <c r="K487" s="31">
        <v>44469724</v>
      </c>
      <c r="L487" s="32"/>
      <c r="M487" s="31"/>
      <c r="N487" s="34" t="s">
        <v>30</v>
      </c>
      <c r="O487" s="122">
        <v>6</v>
      </c>
      <c r="P487" s="123">
        <v>3</v>
      </c>
      <c r="Q487" s="108">
        <f>IF($P487=$Q$4,$L487*$O487,0)</f>
        <v>0</v>
      </c>
      <c r="R487" s="108">
        <f>IF($P487=R$4,$L487*$O487,0)</f>
        <v>0</v>
      </c>
      <c r="S487" s="108">
        <f>IF($P487=S$4,$L487*$O487,0)</f>
        <v>0</v>
      </c>
      <c r="T487" s="124" t="str">
        <f>IF((L487&gt;0)*AND(L488&gt;0),"BŁĄD - Wprowadzono dwie wartości",IF((L487=0)*AND(L488=0),"Wprowadź kwotę dla oferowanego materiału",IF((L488&lt;&gt;0)*AND(K488=0),"Uzupełnij pola SYMBOL/PRODUCENT dla zamiennika",IF((L488=0)*AND(K488&lt;&gt;0),"cena dla niewłaściwego PRODUCENTA",IF((K488&lt;&gt;0)*AND(L488&lt;&gt;0)*AND(J488=0),"Uzupełnij pole PRODUCENT dla zamiennika","OK")))))</f>
        <v>Wprowadź kwotę dla oferowanego materiału</v>
      </c>
      <c r="U487" s="124"/>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15" customHeight="1">
      <c r="A488" s="24">
        <v>484</v>
      </c>
      <c r="B488" s="26" t="s">
        <v>1615</v>
      </c>
      <c r="C488" s="25" t="s">
        <v>1616</v>
      </c>
      <c r="D488" s="26" t="s">
        <v>1614</v>
      </c>
      <c r="E488" s="27" t="s">
        <v>638</v>
      </c>
      <c r="F488" s="35" t="s">
        <v>159</v>
      </c>
      <c r="G488" s="27" t="s">
        <v>639</v>
      </c>
      <c r="H488" s="29" t="s">
        <v>1609</v>
      </c>
      <c r="I488" s="30" t="s">
        <v>728</v>
      </c>
      <c r="J488" s="42"/>
      <c r="K488" s="31"/>
      <c r="L488" s="32"/>
      <c r="M488" s="31"/>
      <c r="N488" s="34" t="s">
        <v>33</v>
      </c>
      <c r="O488" s="122"/>
      <c r="P488" s="123"/>
      <c r="Q488" s="108">
        <f>IF($P487=$Q$4,$L488*$O487,0)</f>
        <v>0</v>
      </c>
      <c r="R488" s="108">
        <f>IF($P487=R$4,$L488*$O487,0)</f>
        <v>0</v>
      </c>
      <c r="S488" s="108">
        <f>IF($P487=S$4,$L488*$O487,0)</f>
        <v>0</v>
      </c>
      <c r="T488" s="124"/>
      <c r="U488" s="124"/>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15" customHeight="1">
      <c r="A489" s="24">
        <v>485</v>
      </c>
      <c r="B489" s="41" t="s">
        <v>1617</v>
      </c>
      <c r="C489" s="25" t="s">
        <v>1618</v>
      </c>
      <c r="D489" s="26" t="s">
        <v>1619</v>
      </c>
      <c r="E489" s="27" t="s">
        <v>638</v>
      </c>
      <c r="F489" s="35" t="s">
        <v>166</v>
      </c>
      <c r="G489" s="27" t="s">
        <v>639</v>
      </c>
      <c r="H489" s="29" t="s">
        <v>1609</v>
      </c>
      <c r="I489" s="30" t="s">
        <v>728</v>
      </c>
      <c r="J489" s="42" t="s">
        <v>321</v>
      </c>
      <c r="K489" s="31">
        <v>44469723</v>
      </c>
      <c r="L489" s="32"/>
      <c r="M489" s="31"/>
      <c r="N489" s="34" t="s">
        <v>30</v>
      </c>
      <c r="O489" s="122">
        <v>1</v>
      </c>
      <c r="P489" s="123">
        <v>3</v>
      </c>
      <c r="Q489" s="108">
        <f>IF($P489=$Q$4,$L489*$O489,0)</f>
        <v>0</v>
      </c>
      <c r="R489" s="108">
        <f>IF($P489=R$4,$L489*$O489,0)</f>
        <v>0</v>
      </c>
      <c r="S489" s="108">
        <f>IF($P489=S$4,$L489*$O489,0)</f>
        <v>0</v>
      </c>
      <c r="T489" s="124" t="str">
        <f>IF((L489&gt;0)*AND(L490&gt;0),"BŁĄD - Wprowadzono dwie wartości",IF((L489=0)*AND(L490=0),"Wprowadź kwotę dla oferowanego materiału",IF((L490&lt;&gt;0)*AND(K490=0),"Uzupełnij pola SYMBOL/PRODUCENT dla zamiennika",IF((L490=0)*AND(K490&lt;&gt;0),"cena dla niewłaściwego PRODUCENTA",IF((K490&lt;&gt;0)*AND(L490&lt;&gt;0)*AND(J490=0),"Uzupełnij pole PRODUCENT dla zamiennika","OK")))))</f>
        <v>Wprowadź kwotę dla oferowanego materiału</v>
      </c>
      <c r="U489" s="124"/>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15" customHeight="1">
      <c r="A490" s="24">
        <v>486</v>
      </c>
      <c r="B490" s="26" t="s">
        <v>1620</v>
      </c>
      <c r="C490" s="25" t="s">
        <v>1621</v>
      </c>
      <c r="D490" s="26" t="s">
        <v>1619</v>
      </c>
      <c r="E490" s="27" t="s">
        <v>638</v>
      </c>
      <c r="F490" s="35" t="s">
        <v>166</v>
      </c>
      <c r="G490" s="27" t="s">
        <v>639</v>
      </c>
      <c r="H490" s="29" t="s">
        <v>1609</v>
      </c>
      <c r="I490" s="30" t="s">
        <v>728</v>
      </c>
      <c r="J490" s="42"/>
      <c r="K490" s="31"/>
      <c r="L490" s="32"/>
      <c r="M490" s="31"/>
      <c r="N490" s="34" t="s">
        <v>33</v>
      </c>
      <c r="O490" s="122"/>
      <c r="P490" s="123"/>
      <c r="Q490" s="108">
        <f>IF($P489=$Q$4,$L490*$O489,0)</f>
        <v>0</v>
      </c>
      <c r="R490" s="108">
        <f>IF($P489=R$4,$L490*$O489,0)</f>
        <v>0</v>
      </c>
      <c r="S490" s="108">
        <f>IF($P489=S$4,$L490*$O489,0)</f>
        <v>0</v>
      </c>
      <c r="T490" s="124"/>
      <c r="U490" s="124"/>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15" customHeight="1">
      <c r="A491" s="24">
        <v>487</v>
      </c>
      <c r="B491" s="41" t="s">
        <v>1622</v>
      </c>
      <c r="C491" s="25" t="s">
        <v>1623</v>
      </c>
      <c r="D491" s="25" t="s">
        <v>1624</v>
      </c>
      <c r="E491" s="27" t="s">
        <v>638</v>
      </c>
      <c r="F491" s="35" t="s">
        <v>174</v>
      </c>
      <c r="G491" s="27" t="s">
        <v>639</v>
      </c>
      <c r="H491" s="29" t="s">
        <v>1609</v>
      </c>
      <c r="I491" s="30" t="s">
        <v>728</v>
      </c>
      <c r="J491" s="42" t="s">
        <v>321</v>
      </c>
      <c r="K491" s="31">
        <v>44469722</v>
      </c>
      <c r="L491" s="32"/>
      <c r="M491" s="31"/>
      <c r="N491" s="34" t="s">
        <v>30</v>
      </c>
      <c r="O491" s="122">
        <v>1</v>
      </c>
      <c r="P491" s="123">
        <v>3</v>
      </c>
      <c r="Q491" s="108">
        <f>IF($P491=$Q$4,$L491*$O491,0)</f>
        <v>0</v>
      </c>
      <c r="R491" s="108">
        <f>IF($P491=R$4,$L491*$O491,0)</f>
        <v>0</v>
      </c>
      <c r="S491" s="108">
        <f>IF($P491=S$4,$L491*$O491,0)</f>
        <v>0</v>
      </c>
      <c r="T491" s="124" t="str">
        <f>IF((L491&gt;0)*AND(L492&gt;0),"BŁĄD - Wprowadzono dwie wartości",IF((L491=0)*AND(L492=0),"Wprowadź kwotę dla oferowanego materiału",IF((L492&lt;&gt;0)*AND(K492=0),"Uzupełnij pola SYMBOL/PRODUCENT dla zamiennika",IF((L492=0)*AND(K492&lt;&gt;0),"cena dla niewłaściwego PRODUCENTA",IF((K492&lt;&gt;0)*AND(L492&lt;&gt;0)*AND(J492=0),"Uzupełnij pole PRODUCENT dla zamiennika","OK")))))</f>
        <v>Wprowadź kwotę dla oferowanego materiału</v>
      </c>
      <c r="U491" s="124"/>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ht="15" customHeight="1">
      <c r="A492" s="24">
        <v>488</v>
      </c>
      <c r="B492" s="25" t="s">
        <v>1625</v>
      </c>
      <c r="C492" s="25" t="s">
        <v>1626</v>
      </c>
      <c r="D492" s="25" t="s">
        <v>1624</v>
      </c>
      <c r="E492" s="27" t="s">
        <v>638</v>
      </c>
      <c r="F492" s="35" t="s">
        <v>174</v>
      </c>
      <c r="G492" s="27" t="s">
        <v>639</v>
      </c>
      <c r="H492" s="29" t="s">
        <v>1609</v>
      </c>
      <c r="I492" s="30" t="s">
        <v>728</v>
      </c>
      <c r="J492" s="42"/>
      <c r="K492" s="31"/>
      <c r="L492" s="32"/>
      <c r="M492" s="31"/>
      <c r="N492" s="34" t="s">
        <v>33</v>
      </c>
      <c r="O492" s="122"/>
      <c r="P492" s="123"/>
      <c r="Q492" s="108">
        <f>IF($P491=$Q$4,$L492*$O491,0)</f>
        <v>0</v>
      </c>
      <c r="R492" s="108">
        <f>IF($P491=R$4,$L492*$O491,0)</f>
        <v>0</v>
      </c>
      <c r="S492" s="108">
        <f>IF($P491=S$4,$L492*$O491,0)</f>
        <v>0</v>
      </c>
      <c r="T492" s="124"/>
      <c r="U492" s="124"/>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ht="15" customHeight="1">
      <c r="A493" s="24">
        <v>489</v>
      </c>
      <c r="B493" s="41" t="s">
        <v>1627</v>
      </c>
      <c r="C493" s="25" t="s">
        <v>1628</v>
      </c>
      <c r="D493" s="25" t="s">
        <v>1629</v>
      </c>
      <c r="E493" s="27" t="s">
        <v>638</v>
      </c>
      <c r="F493" s="35" t="s">
        <v>24</v>
      </c>
      <c r="G493" s="27" t="s">
        <v>639</v>
      </c>
      <c r="H493" s="29" t="s">
        <v>411</v>
      </c>
      <c r="I493" s="30" t="s">
        <v>761</v>
      </c>
      <c r="J493" s="42" t="s">
        <v>321</v>
      </c>
      <c r="K493" s="31">
        <v>44315308</v>
      </c>
      <c r="L493" s="32"/>
      <c r="M493" s="31"/>
      <c r="N493" s="34" t="s">
        <v>30</v>
      </c>
      <c r="O493" s="122">
        <v>1</v>
      </c>
      <c r="P493" s="123">
        <v>3</v>
      </c>
      <c r="Q493" s="108">
        <f>IF($P493=$Q$4,$L493*$O493,0)</f>
        <v>0</v>
      </c>
      <c r="R493" s="108">
        <f>IF($P493=R$4,$L493*$O493,0)</f>
        <v>0</v>
      </c>
      <c r="S493" s="108">
        <f>IF($P493=S$4,$L493*$O493,0)</f>
        <v>0</v>
      </c>
      <c r="T493" s="124" t="str">
        <f>IF((L493&gt;0)*AND(L494&gt;0),"BŁĄD - Wprowadzono dwie wartości",IF((L493=0)*AND(L494=0),"Wprowadź kwotę dla oferowanego materiału",IF((L494&lt;&gt;0)*AND(K494=0),"Uzupełnij pola SYMBOL/PRODUCENT dla zamiennika",IF((L494=0)*AND(K494&lt;&gt;0),"cena dla niewłaściwego PRODUCENTA",IF((K494&lt;&gt;0)*AND(L494&lt;&gt;0)*AND(J494=0),"Uzupełnij pole PRODUCENT dla zamiennika","OK")))))</f>
        <v>Wprowadź kwotę dla oferowanego materiału</v>
      </c>
      <c r="U493" s="124"/>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ht="15" customHeight="1">
      <c r="A494" s="24">
        <v>490</v>
      </c>
      <c r="B494" s="25" t="s">
        <v>1630</v>
      </c>
      <c r="C494" s="25" t="s">
        <v>1631</v>
      </c>
      <c r="D494" s="25" t="s">
        <v>1629</v>
      </c>
      <c r="E494" s="27" t="s">
        <v>638</v>
      </c>
      <c r="F494" s="35" t="s">
        <v>24</v>
      </c>
      <c r="G494" s="27" t="s">
        <v>639</v>
      </c>
      <c r="H494" s="29" t="s">
        <v>411</v>
      </c>
      <c r="I494" s="30" t="s">
        <v>761</v>
      </c>
      <c r="J494" s="42"/>
      <c r="K494" s="31"/>
      <c r="L494" s="32"/>
      <c r="M494" s="31"/>
      <c r="N494" s="34" t="s">
        <v>33</v>
      </c>
      <c r="O494" s="122"/>
      <c r="P494" s="123"/>
      <c r="Q494" s="108">
        <f>IF($P493=$Q$4,$L494*$O493,0)</f>
        <v>0</v>
      </c>
      <c r="R494" s="108">
        <f>IF($P493=R$4,$L494*$O493,0)</f>
        <v>0</v>
      </c>
      <c r="S494" s="108">
        <f>IF($P493=S$4,$L494*$O493,0)</f>
        <v>0</v>
      </c>
      <c r="T494" s="124"/>
      <c r="U494" s="12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15" customHeight="1">
      <c r="A495" s="24">
        <v>491</v>
      </c>
      <c r="B495" s="41" t="s">
        <v>1632</v>
      </c>
      <c r="C495" s="25" t="s">
        <v>1633</v>
      </c>
      <c r="D495" s="25" t="s">
        <v>1634</v>
      </c>
      <c r="E495" s="27" t="s">
        <v>638</v>
      </c>
      <c r="F495" s="35" t="s">
        <v>159</v>
      </c>
      <c r="G495" s="27" t="s">
        <v>639</v>
      </c>
      <c r="H495" s="29" t="s">
        <v>411</v>
      </c>
      <c r="I495" s="30" t="s">
        <v>873</v>
      </c>
      <c r="J495" s="42" t="s">
        <v>321</v>
      </c>
      <c r="K495" s="31">
        <v>44315307</v>
      </c>
      <c r="L495" s="32"/>
      <c r="M495" s="31"/>
      <c r="N495" s="34" t="s">
        <v>30</v>
      </c>
      <c r="O495" s="122">
        <v>1</v>
      </c>
      <c r="P495" s="123">
        <v>3</v>
      </c>
      <c r="Q495" s="108">
        <f>IF($P495=$Q$4,$L495*$O495,0)</f>
        <v>0</v>
      </c>
      <c r="R495" s="108">
        <f>IF($P495=R$4,$L495*$O495,0)</f>
        <v>0</v>
      </c>
      <c r="S495" s="108">
        <f>IF($P495=S$4,$L495*$O495,0)</f>
        <v>0</v>
      </c>
      <c r="T495" s="124" t="str">
        <f>IF((L495&gt;0)*AND(L496&gt;0),"BŁĄD - Wprowadzono dwie wartości",IF((L495=0)*AND(L496=0),"Wprowadź kwotę dla oferowanego materiału",IF((L496&lt;&gt;0)*AND(K496=0),"Uzupełnij pola SYMBOL/PRODUCENT dla zamiennika",IF((L496=0)*AND(K496&lt;&gt;0),"cena dla niewłaściwego PRODUCENTA",IF((K496&lt;&gt;0)*AND(L496&lt;&gt;0)*AND(J496=0),"Uzupełnij pole PRODUCENT dla zamiennika","OK")))))</f>
        <v>Wprowadź kwotę dla oferowanego materiału</v>
      </c>
      <c r="U495" s="124"/>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15" customHeight="1">
      <c r="A496" s="24">
        <v>492</v>
      </c>
      <c r="B496" s="25" t="s">
        <v>1635</v>
      </c>
      <c r="C496" s="25" t="s">
        <v>1636</v>
      </c>
      <c r="D496" s="25" t="s">
        <v>1634</v>
      </c>
      <c r="E496" s="27" t="s">
        <v>638</v>
      </c>
      <c r="F496" s="35" t="s">
        <v>159</v>
      </c>
      <c r="G496" s="27" t="s">
        <v>639</v>
      </c>
      <c r="H496" s="29" t="s">
        <v>411</v>
      </c>
      <c r="I496" s="30" t="s">
        <v>873</v>
      </c>
      <c r="J496" s="42"/>
      <c r="K496" s="31"/>
      <c r="L496" s="32"/>
      <c r="M496" s="31"/>
      <c r="N496" s="34" t="s">
        <v>33</v>
      </c>
      <c r="O496" s="122"/>
      <c r="P496" s="123"/>
      <c r="Q496" s="108">
        <f>IF($P495=$Q$4,$L496*$O495,0)</f>
        <v>0</v>
      </c>
      <c r="R496" s="108">
        <f>IF($P495=R$4,$L496*$O495,0)</f>
        <v>0</v>
      </c>
      <c r="S496" s="108">
        <f>IF($P495=S$4,$L496*$O495,0)</f>
        <v>0</v>
      </c>
      <c r="T496" s="124"/>
      <c r="U496" s="124"/>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15" customHeight="1">
      <c r="A497" s="24">
        <v>493</v>
      </c>
      <c r="B497" s="41" t="s">
        <v>1637</v>
      </c>
      <c r="C497" s="25" t="s">
        <v>1638</v>
      </c>
      <c r="D497" s="25" t="s">
        <v>1639</v>
      </c>
      <c r="E497" s="27" t="s">
        <v>638</v>
      </c>
      <c r="F497" s="35" t="s">
        <v>166</v>
      </c>
      <c r="G497" s="27" t="s">
        <v>639</v>
      </c>
      <c r="H497" s="29" t="s">
        <v>411</v>
      </c>
      <c r="I497" s="30" t="s">
        <v>873</v>
      </c>
      <c r="J497" s="42" t="s">
        <v>321</v>
      </c>
      <c r="K497" s="31">
        <v>44315306</v>
      </c>
      <c r="L497" s="32"/>
      <c r="M497" s="31"/>
      <c r="N497" s="34" t="s">
        <v>30</v>
      </c>
      <c r="O497" s="122">
        <v>1</v>
      </c>
      <c r="P497" s="123">
        <v>3</v>
      </c>
      <c r="Q497" s="108">
        <f>IF($P497=$Q$4,$L497*$O497,0)</f>
        <v>0</v>
      </c>
      <c r="R497" s="108">
        <f>IF($P497=R$4,$L497*$O497,0)</f>
        <v>0</v>
      </c>
      <c r="S497" s="108">
        <f>IF($P497=S$4,$L497*$O497,0)</f>
        <v>0</v>
      </c>
      <c r="T497" s="124" t="str">
        <f>IF((L497&gt;0)*AND(L498&gt;0),"BŁĄD - Wprowadzono dwie wartości",IF((L497=0)*AND(L498=0),"Wprowadź kwotę dla oferowanego materiału",IF((L498&lt;&gt;0)*AND(K498=0),"Uzupełnij pola SYMBOL/PRODUCENT dla zamiennika",IF((L498=0)*AND(K498&lt;&gt;0),"cena dla niewłaściwego PRODUCENTA",IF((K498&lt;&gt;0)*AND(L498&lt;&gt;0)*AND(J498=0),"Uzupełnij pole PRODUCENT dla zamiennika","OK")))))</f>
        <v>Wprowadź kwotę dla oferowanego materiału</v>
      </c>
      <c r="U497" s="124"/>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15" customHeight="1">
      <c r="A498" s="24">
        <v>494</v>
      </c>
      <c r="B498" s="25" t="s">
        <v>1640</v>
      </c>
      <c r="C498" s="25" t="s">
        <v>1641</v>
      </c>
      <c r="D498" s="25" t="s">
        <v>1639</v>
      </c>
      <c r="E498" s="27" t="s">
        <v>638</v>
      </c>
      <c r="F498" s="35" t="s">
        <v>166</v>
      </c>
      <c r="G498" s="27" t="s">
        <v>639</v>
      </c>
      <c r="H498" s="29" t="s">
        <v>411</v>
      </c>
      <c r="I498" s="30" t="s">
        <v>873</v>
      </c>
      <c r="J498" s="42"/>
      <c r="K498" s="31"/>
      <c r="L498" s="32"/>
      <c r="M498" s="31"/>
      <c r="N498" s="34" t="s">
        <v>33</v>
      </c>
      <c r="O498" s="122"/>
      <c r="P498" s="123"/>
      <c r="Q498" s="108">
        <f>IF($P497=$Q$4,$L498*$O497,0)</f>
        <v>0</v>
      </c>
      <c r="R498" s="108">
        <f>IF($P497=R$4,$L498*$O497,0)</f>
        <v>0</v>
      </c>
      <c r="S498" s="108">
        <f>IF($P497=S$4,$L498*$O497,0)</f>
        <v>0</v>
      </c>
      <c r="T498" s="124"/>
      <c r="U498" s="124"/>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15" customHeight="1">
      <c r="A499" s="24">
        <v>495</v>
      </c>
      <c r="B499" s="41" t="s">
        <v>1642</v>
      </c>
      <c r="C499" s="25" t="s">
        <v>1643</v>
      </c>
      <c r="D499" s="25" t="s">
        <v>1644</v>
      </c>
      <c r="E499" s="27" t="s">
        <v>638</v>
      </c>
      <c r="F499" s="35" t="s">
        <v>174</v>
      </c>
      <c r="G499" s="27" t="s">
        <v>639</v>
      </c>
      <c r="H499" s="29" t="s">
        <v>411</v>
      </c>
      <c r="I499" s="30" t="s">
        <v>873</v>
      </c>
      <c r="J499" s="42" t="s">
        <v>321</v>
      </c>
      <c r="K499" s="31">
        <v>44315305</v>
      </c>
      <c r="L499" s="32"/>
      <c r="M499" s="31"/>
      <c r="N499" s="34" t="s">
        <v>30</v>
      </c>
      <c r="O499" s="122">
        <v>3</v>
      </c>
      <c r="P499" s="123">
        <v>3</v>
      </c>
      <c r="Q499" s="108">
        <f>IF($P499=$Q$4,$L499*$O499,0)</f>
        <v>0</v>
      </c>
      <c r="R499" s="108">
        <f>IF($P499=R$4,$L499*$O499,0)</f>
        <v>0</v>
      </c>
      <c r="S499" s="108">
        <f>IF($P499=S$4,$L499*$O499,0)</f>
        <v>0</v>
      </c>
      <c r="T499" s="124" t="str">
        <f>IF((L499&gt;0)*AND(L500&gt;0),"BŁĄD - Wprowadzono dwie wartości",IF((L499=0)*AND(L500=0),"Wprowadź kwotę dla oferowanego materiału",IF((L500&lt;&gt;0)*AND(K500=0),"Uzupełnij pola SYMBOL/PRODUCENT dla zamiennika",IF((L500=0)*AND(K500&lt;&gt;0),"cena dla niewłaściwego PRODUCENTA",IF((K500&lt;&gt;0)*AND(L500&lt;&gt;0)*AND(J500=0),"Uzupełnij pole PRODUCENT dla zamiennika","OK")))))</f>
        <v>Wprowadź kwotę dla oferowanego materiału</v>
      </c>
      <c r="U499" s="124"/>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15" customHeight="1">
      <c r="A500" s="24">
        <v>496</v>
      </c>
      <c r="B500" s="25" t="s">
        <v>1645</v>
      </c>
      <c r="C500" s="25" t="s">
        <v>1646</v>
      </c>
      <c r="D500" s="25" t="s">
        <v>1644</v>
      </c>
      <c r="E500" s="27" t="s">
        <v>638</v>
      </c>
      <c r="F500" s="35" t="s">
        <v>174</v>
      </c>
      <c r="G500" s="27" t="s">
        <v>639</v>
      </c>
      <c r="H500" s="29" t="s">
        <v>411</v>
      </c>
      <c r="I500" s="30" t="s">
        <v>873</v>
      </c>
      <c r="J500" s="42"/>
      <c r="K500" s="31"/>
      <c r="L500" s="32"/>
      <c r="M500" s="31"/>
      <c r="N500" s="34" t="s">
        <v>33</v>
      </c>
      <c r="O500" s="122"/>
      <c r="P500" s="123"/>
      <c r="Q500" s="108">
        <f>IF($P499=$Q$4,$L500*$O499,0)</f>
        <v>0</v>
      </c>
      <c r="R500" s="108">
        <f>IF($P499=R$4,$L500*$O499,0)</f>
        <v>0</v>
      </c>
      <c r="S500" s="108">
        <f>IF($P499=S$4,$L500*$O499,0)</f>
        <v>0</v>
      </c>
      <c r="T500" s="124"/>
      <c r="U500" s="124"/>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15" customHeight="1">
      <c r="A501" s="24">
        <v>497</v>
      </c>
      <c r="B501" s="25" t="s">
        <v>1647</v>
      </c>
      <c r="C501" s="25" t="s">
        <v>1648</v>
      </c>
      <c r="D501" s="25" t="s">
        <v>1649</v>
      </c>
      <c r="E501" s="37">
        <v>1</v>
      </c>
      <c r="F501" s="28" t="s">
        <v>24</v>
      </c>
      <c r="G501" s="27" t="s">
        <v>639</v>
      </c>
      <c r="H501" s="40" t="s">
        <v>1650</v>
      </c>
      <c r="I501" s="38">
        <v>15000</v>
      </c>
      <c r="J501" s="45" t="s">
        <v>321</v>
      </c>
      <c r="K501" s="39">
        <v>45862818</v>
      </c>
      <c r="L501" s="32"/>
      <c r="M501" s="31"/>
      <c r="N501" s="34" t="s">
        <v>30</v>
      </c>
      <c r="O501" s="122">
        <v>3</v>
      </c>
      <c r="P501" s="123">
        <v>3</v>
      </c>
      <c r="Q501" s="108">
        <f>IF($P501=$Q$4,$L501*$O501,0)</f>
        <v>0</v>
      </c>
      <c r="R501" s="108">
        <f>IF($P501=R$4,$L501*$O501,0)</f>
        <v>0</v>
      </c>
      <c r="S501" s="108">
        <f>IF($P501=S$4,$L501*$O501,0)</f>
        <v>0</v>
      </c>
      <c r="T501" s="124" t="str">
        <f>IF((L501&gt;0)*AND(L502&gt;0),"BŁĄD - Wprowadzono dwie wartości",IF((L501=0)*AND(L502=0),"Wprowadź kwotę dla oferowanego materiału",IF((L502&lt;&gt;0)*AND(K502=0),"Uzupełnij pola SYMBOL/PRODUCENT dla zamiennika",IF((L502=0)*AND(K502&lt;&gt;0),"cena dla niewłaściwego PRODUCENTA",IF((K502&lt;&gt;0)*AND(L502&lt;&gt;0)*AND(J502=0),"Uzupełnij pole PRODUCENT dla zamiennika","OK")))))</f>
        <v>Wprowadź kwotę dla oferowanego materiału</v>
      </c>
      <c r="U501" s="124"/>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15" customHeight="1">
      <c r="A502" s="24">
        <v>498</v>
      </c>
      <c r="B502" s="25" t="s">
        <v>1651</v>
      </c>
      <c r="C502" s="25" t="s">
        <v>1652</v>
      </c>
      <c r="D502" s="25" t="s">
        <v>1649</v>
      </c>
      <c r="E502" s="37">
        <v>1</v>
      </c>
      <c r="F502" s="28" t="s">
        <v>24</v>
      </c>
      <c r="G502" s="27" t="s">
        <v>639</v>
      </c>
      <c r="H502" s="40" t="s">
        <v>1650</v>
      </c>
      <c r="I502" s="38">
        <v>15000</v>
      </c>
      <c r="J502" s="45"/>
      <c r="K502" s="39"/>
      <c r="L502" s="32"/>
      <c r="M502" s="31"/>
      <c r="N502" s="34" t="s">
        <v>33</v>
      </c>
      <c r="O502" s="122"/>
      <c r="P502" s="123"/>
      <c r="Q502" s="108">
        <f>IF($P501=$Q$4,$L502*$O501,0)</f>
        <v>0</v>
      </c>
      <c r="R502" s="108">
        <f>IF($P501=R$4,$L502*$O501,0)</f>
        <v>0</v>
      </c>
      <c r="S502" s="108">
        <f>IF($P501=S$4,$L502*$O501,0)</f>
        <v>0</v>
      </c>
      <c r="T502" s="124"/>
      <c r="U502" s="124"/>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15" customHeight="1">
      <c r="A503" s="24">
        <v>499</v>
      </c>
      <c r="B503" s="25" t="s">
        <v>1653</v>
      </c>
      <c r="C503" s="25" t="s">
        <v>1654</v>
      </c>
      <c r="D503" s="25" t="s">
        <v>1655</v>
      </c>
      <c r="E503" s="37">
        <v>1</v>
      </c>
      <c r="F503" s="28" t="s">
        <v>159</v>
      </c>
      <c r="G503" s="27" t="s">
        <v>639</v>
      </c>
      <c r="H503" s="40" t="s">
        <v>1650</v>
      </c>
      <c r="I503" s="38">
        <v>10000</v>
      </c>
      <c r="J503" s="45" t="s">
        <v>321</v>
      </c>
      <c r="K503" s="39">
        <v>45862816</v>
      </c>
      <c r="L503" s="32"/>
      <c r="M503" s="31"/>
      <c r="N503" s="34" t="s">
        <v>30</v>
      </c>
      <c r="O503" s="122">
        <v>3</v>
      </c>
      <c r="P503" s="123">
        <v>3</v>
      </c>
      <c r="Q503" s="108">
        <f>IF($P503=$Q$4,$L503*$O503,0)</f>
        <v>0</v>
      </c>
      <c r="R503" s="108">
        <f>IF($P503=R$4,$L503*$O503,0)</f>
        <v>0</v>
      </c>
      <c r="S503" s="108">
        <f>IF($P503=S$4,$L503*$O503,0)</f>
        <v>0</v>
      </c>
      <c r="T503" s="124" t="str">
        <f>IF((L503&gt;0)*AND(L504&gt;0),"BŁĄD - Wprowadzono dwie wartości",IF((L503=0)*AND(L504=0),"Wprowadź kwotę dla oferowanego materiału",IF((L504&lt;&gt;0)*AND(K504=0),"Uzupełnij pola SYMBOL/PRODUCENT dla zamiennika",IF((L504=0)*AND(K504&lt;&gt;0),"cena dla niewłaściwego PRODUCENTA",IF((K504&lt;&gt;0)*AND(L504&lt;&gt;0)*AND(J504=0),"Uzupełnij pole PRODUCENT dla zamiennika","OK")))))</f>
        <v>Wprowadź kwotę dla oferowanego materiału</v>
      </c>
      <c r="U503" s="124"/>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15" customHeight="1">
      <c r="A504" s="24">
        <v>500</v>
      </c>
      <c r="B504" s="25" t="s">
        <v>1656</v>
      </c>
      <c r="C504" s="25" t="s">
        <v>1657</v>
      </c>
      <c r="D504" s="25" t="s">
        <v>1655</v>
      </c>
      <c r="E504" s="37">
        <v>1</v>
      </c>
      <c r="F504" s="28" t="s">
        <v>159</v>
      </c>
      <c r="G504" s="27" t="s">
        <v>639</v>
      </c>
      <c r="H504" s="40" t="s">
        <v>1650</v>
      </c>
      <c r="I504" s="38">
        <v>10000</v>
      </c>
      <c r="J504" s="45"/>
      <c r="K504" s="39"/>
      <c r="L504" s="32"/>
      <c r="M504" s="31"/>
      <c r="N504" s="34" t="s">
        <v>33</v>
      </c>
      <c r="O504" s="122"/>
      <c r="P504" s="123"/>
      <c r="Q504" s="108">
        <f>IF($P503=$Q$4,$L504*$O503,0)</f>
        <v>0</v>
      </c>
      <c r="R504" s="108">
        <f>IF($P503=R$4,$L504*$O503,0)</f>
        <v>0</v>
      </c>
      <c r="S504" s="108">
        <f>IF($P503=S$4,$L504*$O503,0)</f>
        <v>0</v>
      </c>
      <c r="T504" s="124"/>
      <c r="U504" s="12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15" customHeight="1">
      <c r="A505" s="24">
        <v>501</v>
      </c>
      <c r="B505" s="25" t="s">
        <v>1658</v>
      </c>
      <c r="C505" s="25" t="s">
        <v>1659</v>
      </c>
      <c r="D505" s="25" t="s">
        <v>1660</v>
      </c>
      <c r="E505" s="37">
        <v>1</v>
      </c>
      <c r="F505" s="28" t="s">
        <v>166</v>
      </c>
      <c r="G505" s="27" t="s">
        <v>639</v>
      </c>
      <c r="H505" s="40" t="s">
        <v>1650</v>
      </c>
      <c r="I505" s="38">
        <v>10000</v>
      </c>
      <c r="J505" s="45" t="s">
        <v>321</v>
      </c>
      <c r="K505" s="39">
        <v>45862815</v>
      </c>
      <c r="L505" s="32"/>
      <c r="M505" s="31"/>
      <c r="N505" s="34" t="s">
        <v>30</v>
      </c>
      <c r="O505" s="122">
        <v>3</v>
      </c>
      <c r="P505" s="123">
        <v>3</v>
      </c>
      <c r="Q505" s="108">
        <f>IF($P505=$Q$4,$L505*$O505,0)</f>
        <v>0</v>
      </c>
      <c r="R505" s="108">
        <f>IF($P505=R$4,$L505*$O505,0)</f>
        <v>0</v>
      </c>
      <c r="S505" s="108">
        <f>IF($P505=S$4,$L505*$O505,0)</f>
        <v>0</v>
      </c>
      <c r="T505" s="124" t="str">
        <f>IF((L505&gt;0)*AND(L506&gt;0),"BŁĄD - Wprowadzono dwie wartości",IF((L505=0)*AND(L506=0),"Wprowadź kwotę dla oferowanego materiału",IF((L506&lt;&gt;0)*AND(K506=0),"Uzupełnij pola SYMBOL/PRODUCENT dla zamiennika",IF((L506=0)*AND(K506&lt;&gt;0),"cena dla niewłaściwego PRODUCENTA",IF((K506&lt;&gt;0)*AND(L506&lt;&gt;0)*AND(J506=0),"Uzupełnij pole PRODUCENT dla zamiennika","OK")))))</f>
        <v>Wprowadź kwotę dla oferowanego materiału</v>
      </c>
      <c r="U505" s="124"/>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15" customHeight="1">
      <c r="A506" s="24">
        <v>502</v>
      </c>
      <c r="B506" s="25" t="s">
        <v>1661</v>
      </c>
      <c r="C506" s="25" t="s">
        <v>1662</v>
      </c>
      <c r="D506" s="25" t="s">
        <v>1660</v>
      </c>
      <c r="E506" s="37">
        <v>1</v>
      </c>
      <c r="F506" s="28" t="s">
        <v>166</v>
      </c>
      <c r="G506" s="27" t="s">
        <v>639</v>
      </c>
      <c r="H506" s="40" t="s">
        <v>1650</v>
      </c>
      <c r="I506" s="38">
        <v>10000</v>
      </c>
      <c r="J506" s="45"/>
      <c r="K506" s="39"/>
      <c r="L506" s="32"/>
      <c r="M506" s="31"/>
      <c r="N506" s="34" t="s">
        <v>33</v>
      </c>
      <c r="O506" s="122"/>
      <c r="P506" s="123"/>
      <c r="Q506" s="108">
        <f>IF($P505=$Q$4,$L506*$O505,0)</f>
        <v>0</v>
      </c>
      <c r="R506" s="108">
        <f>IF($P505=R$4,$L506*$O505,0)</f>
        <v>0</v>
      </c>
      <c r="S506" s="108">
        <f>IF($P505=S$4,$L506*$O505,0)</f>
        <v>0</v>
      </c>
      <c r="T506" s="124"/>
      <c r="U506" s="124"/>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15" customHeight="1">
      <c r="A507" s="24">
        <v>503</v>
      </c>
      <c r="B507" s="25" t="s">
        <v>1663</v>
      </c>
      <c r="C507" s="25" t="s">
        <v>1664</v>
      </c>
      <c r="D507" s="25" t="s">
        <v>1665</v>
      </c>
      <c r="E507" s="37">
        <v>1</v>
      </c>
      <c r="F507" s="28" t="s">
        <v>174</v>
      </c>
      <c r="G507" s="27" t="s">
        <v>639</v>
      </c>
      <c r="H507" s="40" t="s">
        <v>1650</v>
      </c>
      <c r="I507" s="38">
        <v>10000</v>
      </c>
      <c r="J507" s="45" t="s">
        <v>321</v>
      </c>
      <c r="K507" s="39">
        <v>45862814</v>
      </c>
      <c r="L507" s="32"/>
      <c r="M507" s="31"/>
      <c r="N507" s="34" t="s">
        <v>30</v>
      </c>
      <c r="O507" s="122">
        <v>4</v>
      </c>
      <c r="P507" s="123">
        <v>3</v>
      </c>
      <c r="Q507" s="108">
        <f>IF($P507=$Q$4,$L507*$O507,0)</f>
        <v>0</v>
      </c>
      <c r="R507" s="108">
        <f>IF($P507=R$4,$L507*$O507,0)</f>
        <v>0</v>
      </c>
      <c r="S507" s="108">
        <f>IF($P507=S$4,$L507*$O507,0)</f>
        <v>0</v>
      </c>
      <c r="T507" s="124" t="str">
        <f>IF((L507&gt;0)*AND(L508&gt;0),"BŁĄD - Wprowadzono dwie wartości",IF((L507=0)*AND(L508=0),"Wprowadź kwotę dla oferowanego materiału",IF((L508&lt;&gt;0)*AND(K508=0),"Uzupełnij pola SYMBOL/PRODUCENT dla zamiennika",IF((L508=0)*AND(K508&lt;&gt;0),"cena dla niewłaściwego PRODUCENTA",IF((K508&lt;&gt;0)*AND(L508&lt;&gt;0)*AND(J508=0),"Uzupełnij pole PRODUCENT dla zamiennika","OK")))))</f>
        <v>Wprowadź kwotę dla oferowanego materiału</v>
      </c>
      <c r="U507" s="124"/>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15" customHeight="1">
      <c r="A508" s="24">
        <v>504</v>
      </c>
      <c r="B508" s="25" t="s">
        <v>1666</v>
      </c>
      <c r="C508" s="25" t="s">
        <v>1667</v>
      </c>
      <c r="D508" s="25" t="s">
        <v>1665</v>
      </c>
      <c r="E508" s="37">
        <v>1</v>
      </c>
      <c r="F508" s="28" t="s">
        <v>174</v>
      </c>
      <c r="G508" s="27" t="s">
        <v>639</v>
      </c>
      <c r="H508" s="40" t="s">
        <v>1650</v>
      </c>
      <c r="I508" s="38">
        <v>10000</v>
      </c>
      <c r="J508" s="45"/>
      <c r="K508" s="39"/>
      <c r="L508" s="32"/>
      <c r="M508" s="31"/>
      <c r="N508" s="34" t="s">
        <v>33</v>
      </c>
      <c r="O508" s="122"/>
      <c r="P508" s="123"/>
      <c r="Q508" s="108">
        <f>IF($P507=$Q$4,$L508*$O507,0)</f>
        <v>0</v>
      </c>
      <c r="R508" s="108">
        <f>IF($P507=R$4,$L508*$O507,0)</f>
        <v>0</v>
      </c>
      <c r="S508" s="108">
        <f>IF($P507=S$4,$L508*$O507,0)</f>
        <v>0</v>
      </c>
      <c r="T508" s="124"/>
      <c r="U508" s="124"/>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15" customHeight="1">
      <c r="A509" s="24">
        <v>505</v>
      </c>
      <c r="B509" s="26" t="s">
        <v>1668</v>
      </c>
      <c r="C509" s="25" t="s">
        <v>1669</v>
      </c>
      <c r="D509" s="25" t="s">
        <v>1670</v>
      </c>
      <c r="E509" s="27" t="s">
        <v>638</v>
      </c>
      <c r="F509" s="35" t="s">
        <v>24</v>
      </c>
      <c r="G509" s="27" t="s">
        <v>639</v>
      </c>
      <c r="H509" s="29" t="s">
        <v>1671</v>
      </c>
      <c r="I509" s="30" t="s">
        <v>463</v>
      </c>
      <c r="J509" s="42" t="s">
        <v>455</v>
      </c>
      <c r="K509" s="31" t="s">
        <v>1672</v>
      </c>
      <c r="L509" s="32"/>
      <c r="M509" s="31"/>
      <c r="N509" s="33" t="s">
        <v>30</v>
      </c>
      <c r="O509" s="122">
        <v>2</v>
      </c>
      <c r="P509" s="123">
        <v>3</v>
      </c>
      <c r="Q509" s="108">
        <f>IF($P509=$Q$4,$L509*$O509,0)</f>
        <v>0</v>
      </c>
      <c r="R509" s="108">
        <f>IF($P509=R$4,$L509*$O509,0)</f>
        <v>0</v>
      </c>
      <c r="S509" s="108">
        <f>IF($P509=S$4,$L509*$O509,0)</f>
        <v>0</v>
      </c>
      <c r="T509" s="124" t="str">
        <f>IF((L509&gt;0)*AND(L510&gt;0),"BŁĄD - Wprowadzono dwie wartości",IF((L509=0)*AND(L510=0),"Wprowadź kwotę dla oferowanego materiału",IF((L510&lt;&gt;0)*AND(K510=0),"Uzupełnij pola SYMBOL/PRODUCENT dla zamiennika",IF((L510=0)*AND(K510&lt;&gt;0),"cena dla niewłaściwego PRODUCENTA",IF((K510&lt;&gt;0)*AND(L510&lt;&gt;0)*AND(J510=0),"Uzupełnij pole PRODUCENT dla zamiennika","OK")))))</f>
        <v>Wprowadź kwotę dla oferowanego materiału</v>
      </c>
      <c r="U509" s="124"/>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15" customHeight="1">
      <c r="A510" s="24">
        <v>506</v>
      </c>
      <c r="B510" s="26" t="s">
        <v>1673</v>
      </c>
      <c r="C510" s="25" t="s">
        <v>1674</v>
      </c>
      <c r="D510" s="25" t="s">
        <v>1670</v>
      </c>
      <c r="E510" s="27" t="s">
        <v>638</v>
      </c>
      <c r="F510" s="35" t="s">
        <v>24</v>
      </c>
      <c r="G510" s="27" t="s">
        <v>639</v>
      </c>
      <c r="H510" s="29" t="s">
        <v>1671</v>
      </c>
      <c r="I510" s="30" t="s">
        <v>463</v>
      </c>
      <c r="J510" s="42"/>
      <c r="K510" s="31"/>
      <c r="L510" s="32"/>
      <c r="M510" s="31"/>
      <c r="N510" s="34" t="s">
        <v>33</v>
      </c>
      <c r="O510" s="122"/>
      <c r="P510" s="123"/>
      <c r="Q510" s="108">
        <f>IF($P509=$Q$4,$L510*$O509,0)</f>
        <v>0</v>
      </c>
      <c r="R510" s="108">
        <f>IF($P509=R$4,$L510*$O509,0)</f>
        <v>0</v>
      </c>
      <c r="S510" s="108">
        <f>IF($P509=S$4,$L510*$O509,0)</f>
        <v>0</v>
      </c>
      <c r="T510" s="124"/>
      <c r="U510" s="124"/>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15" customHeight="1">
      <c r="A511" s="24">
        <v>507</v>
      </c>
      <c r="B511" s="25" t="s">
        <v>1675</v>
      </c>
      <c r="C511" s="25" t="s">
        <v>1676</v>
      </c>
      <c r="D511" s="26" t="s">
        <v>1677</v>
      </c>
      <c r="E511" s="27" t="s">
        <v>638</v>
      </c>
      <c r="F511" s="35" t="s">
        <v>24</v>
      </c>
      <c r="G511" s="27" t="s">
        <v>639</v>
      </c>
      <c r="H511" s="29" t="s">
        <v>1678</v>
      </c>
      <c r="I511" s="30" t="s">
        <v>728</v>
      </c>
      <c r="J511" s="42" t="s">
        <v>455</v>
      </c>
      <c r="K511" s="74" t="s">
        <v>1679</v>
      </c>
      <c r="L511" s="32"/>
      <c r="M511" s="31"/>
      <c r="N511" s="33" t="s">
        <v>30</v>
      </c>
      <c r="O511" s="122">
        <v>2</v>
      </c>
      <c r="P511" s="123">
        <v>3</v>
      </c>
      <c r="Q511" s="108">
        <f>IF($P511=$Q$4,$L511*$O511,0)</f>
        <v>0</v>
      </c>
      <c r="R511" s="108">
        <f>IF($P511=R$4,$L511*$O511,0)</f>
        <v>0</v>
      </c>
      <c r="S511" s="108">
        <f>IF($P511=S$4,$L511*$O511,0)</f>
        <v>0</v>
      </c>
      <c r="T511" s="124" t="str">
        <f>IF((L511&gt;0)*AND(L512&gt;0),"BŁĄD - Wprowadzono dwie wartości",IF((L511=0)*AND(L512=0),"Wprowadź kwotę dla oferowanego materiału",IF((L512&lt;&gt;0)*AND(K512=0),"Uzupełnij pola SYMBOL/PRODUCENT dla zamiennika",IF((L512=0)*AND(K512&lt;&gt;0),"cena dla niewłaściwego PRODUCENTA",IF((K512&lt;&gt;0)*AND(L512&lt;&gt;0)*AND(J512=0),"Uzupełnij pole PRODUCENT dla zamiennika","OK")))))</f>
        <v>Wprowadź kwotę dla oferowanego materiału</v>
      </c>
      <c r="U511" s="124"/>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ht="15" customHeight="1">
      <c r="A512" s="24">
        <v>508</v>
      </c>
      <c r="B512" s="26" t="s">
        <v>1680</v>
      </c>
      <c r="C512" s="25" t="s">
        <v>1681</v>
      </c>
      <c r="D512" s="26" t="s">
        <v>1677</v>
      </c>
      <c r="E512" s="27" t="s">
        <v>638</v>
      </c>
      <c r="F512" s="35" t="s">
        <v>24</v>
      </c>
      <c r="G512" s="27" t="s">
        <v>639</v>
      </c>
      <c r="H512" s="29" t="s">
        <v>1678</v>
      </c>
      <c r="I512" s="30" t="s">
        <v>728</v>
      </c>
      <c r="J512" s="42"/>
      <c r="K512" s="31"/>
      <c r="L512" s="32"/>
      <c r="M512" s="31"/>
      <c r="N512" s="34" t="s">
        <v>33</v>
      </c>
      <c r="O512" s="122"/>
      <c r="P512" s="123"/>
      <c r="Q512" s="108">
        <f>IF($P511=$Q$4,$L512*$O511,0)</f>
        <v>0</v>
      </c>
      <c r="R512" s="108">
        <f>IF($P511=R$4,$L512*$O511,0)</f>
        <v>0</v>
      </c>
      <c r="S512" s="108">
        <f>IF($P511=S$4,$L512*$O511,0)</f>
        <v>0</v>
      </c>
      <c r="T512" s="124"/>
      <c r="U512" s="124"/>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5" customHeight="1">
      <c r="A513" s="24">
        <v>509</v>
      </c>
      <c r="B513" s="25" t="s">
        <v>1682</v>
      </c>
      <c r="C513" s="25" t="s">
        <v>1683</v>
      </c>
      <c r="D513" s="25" t="s">
        <v>1684</v>
      </c>
      <c r="E513" s="27" t="s">
        <v>638</v>
      </c>
      <c r="F513" s="35" t="s">
        <v>24</v>
      </c>
      <c r="G513" s="27" t="s">
        <v>639</v>
      </c>
      <c r="H513" s="29" t="s">
        <v>1685</v>
      </c>
      <c r="I513" s="30" t="s">
        <v>715</v>
      </c>
      <c r="J513" s="42" t="s">
        <v>464</v>
      </c>
      <c r="K513" s="42" t="s">
        <v>1686</v>
      </c>
      <c r="L513" s="32"/>
      <c r="M513" s="31"/>
      <c r="N513" s="33" t="s">
        <v>30</v>
      </c>
      <c r="O513" s="122">
        <v>2</v>
      </c>
      <c r="P513" s="123">
        <v>3</v>
      </c>
      <c r="Q513" s="108">
        <f>IF($P513=$Q$4,$L513*$O513,0)</f>
        <v>0</v>
      </c>
      <c r="R513" s="108">
        <f>IF($P513=R$4,$L513*$O513,0)</f>
        <v>0</v>
      </c>
      <c r="S513" s="108">
        <f>IF($P513=S$4,$L513*$O513,0)</f>
        <v>0</v>
      </c>
      <c r="T513" s="124" t="str">
        <f>IF((L513&gt;0)*AND(L514&gt;0),"BŁĄD - Wprowadzono dwie wartości",IF((L513=0)*AND(L514=0),"Wprowadź kwotę dla oferowanego materiału",IF((L514&lt;&gt;0)*AND(K514=0),"Uzupełnij pola SYMBOL/PRODUCENT dla zamiennika",IF((L514=0)*AND(K514&lt;&gt;0),"cena dla niewłaściwego PRODUCENTA",IF((K514&lt;&gt;0)*AND(L514&lt;&gt;0)*AND(J514=0),"Uzupełnij pole PRODUCENT dla zamiennika","OK")))))</f>
        <v>Wprowadź kwotę dla oferowanego materiału</v>
      </c>
      <c r="U513" s="124"/>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5" customHeight="1">
      <c r="A514" s="24">
        <v>510</v>
      </c>
      <c r="B514" s="25" t="s">
        <v>1687</v>
      </c>
      <c r="C514" s="25" t="s">
        <v>1688</v>
      </c>
      <c r="D514" s="25" t="s">
        <v>1684</v>
      </c>
      <c r="E514" s="27" t="s">
        <v>638</v>
      </c>
      <c r="F514" s="35" t="s">
        <v>24</v>
      </c>
      <c r="G514" s="27" t="s">
        <v>639</v>
      </c>
      <c r="H514" s="29" t="s">
        <v>1685</v>
      </c>
      <c r="I514" s="30" t="s">
        <v>715</v>
      </c>
      <c r="J514" s="42"/>
      <c r="K514" s="42"/>
      <c r="L514" s="32"/>
      <c r="M514" s="31"/>
      <c r="N514" s="34" t="s">
        <v>33</v>
      </c>
      <c r="O514" s="122"/>
      <c r="P514" s="123"/>
      <c r="Q514" s="108">
        <f>IF($P513=$Q$4,$L514*$O513,0)</f>
        <v>0</v>
      </c>
      <c r="R514" s="108">
        <f>IF($P513=R$4,$L514*$O513,0)</f>
        <v>0</v>
      </c>
      <c r="S514" s="108">
        <f>IF($P513=S$4,$L514*$O513,0)</f>
        <v>0</v>
      </c>
      <c r="T514" s="124"/>
      <c r="U514" s="12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5" customHeight="1">
      <c r="A515" s="24">
        <v>511</v>
      </c>
      <c r="B515" s="25" t="s">
        <v>1689</v>
      </c>
      <c r="C515" s="25" t="s">
        <v>1690</v>
      </c>
      <c r="D515" s="25" t="s">
        <v>1691</v>
      </c>
      <c r="E515" s="27" t="s">
        <v>638</v>
      </c>
      <c r="F515" s="35" t="s">
        <v>159</v>
      </c>
      <c r="G515" s="27" t="s">
        <v>639</v>
      </c>
      <c r="H515" s="29" t="s">
        <v>1685</v>
      </c>
      <c r="I515" s="30" t="s">
        <v>668</v>
      </c>
      <c r="J515" s="42" t="s">
        <v>464</v>
      </c>
      <c r="K515" s="42" t="s">
        <v>1692</v>
      </c>
      <c r="L515" s="32"/>
      <c r="M515" s="31"/>
      <c r="N515" s="33" t="s">
        <v>30</v>
      </c>
      <c r="O515" s="122">
        <v>10</v>
      </c>
      <c r="P515" s="123">
        <v>2</v>
      </c>
      <c r="Q515" s="108">
        <f>IF($P515=$Q$4,$L515*$O515,0)</f>
        <v>0</v>
      </c>
      <c r="R515" s="108">
        <f>IF($P515=R$4,$L515*$O515,0)</f>
        <v>0</v>
      </c>
      <c r="S515" s="108">
        <f>IF($P515=S$4,$L515*$O515,0)</f>
        <v>0</v>
      </c>
      <c r="T515" s="124" t="str">
        <f>IF((L515&gt;0)*AND(L516&gt;0),"BŁĄD - Wprowadzono dwie wartości",IF((L515=0)*AND(L516=0),"Wprowadź kwotę dla oferowanego materiału",IF((L516&lt;&gt;0)*AND(K516=0),"Uzupełnij pola SYMBOL/PRODUCENT dla zamiennika",IF((L516=0)*AND(K516&lt;&gt;0),"cena dla niewłaściwego PRODUCENTA",IF((K516&lt;&gt;0)*AND(L516&lt;&gt;0)*AND(J516=0),"Uzupełnij pole PRODUCENT dla zamiennika","OK")))))</f>
        <v>Wprowadź kwotę dla oferowanego materiału</v>
      </c>
      <c r="U515" s="124"/>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5" customHeight="1">
      <c r="A516" s="24">
        <v>512</v>
      </c>
      <c r="B516" s="25" t="s">
        <v>1693</v>
      </c>
      <c r="C516" s="25" t="s">
        <v>1694</v>
      </c>
      <c r="D516" s="25" t="s">
        <v>1691</v>
      </c>
      <c r="E516" s="27" t="s">
        <v>638</v>
      </c>
      <c r="F516" s="35" t="s">
        <v>159</v>
      </c>
      <c r="G516" s="27" t="s">
        <v>639</v>
      </c>
      <c r="H516" s="29" t="s">
        <v>1685</v>
      </c>
      <c r="I516" s="30" t="s">
        <v>668</v>
      </c>
      <c r="J516" s="42"/>
      <c r="K516" s="42"/>
      <c r="L516" s="32"/>
      <c r="M516" s="31"/>
      <c r="N516" s="34" t="s">
        <v>33</v>
      </c>
      <c r="O516" s="122"/>
      <c r="P516" s="123"/>
      <c r="Q516" s="108">
        <f>IF($P515=$Q$4,$L516*$O515,0)</f>
        <v>0</v>
      </c>
      <c r="R516" s="108">
        <f>IF($P515=R$4,$L516*$O515,0)</f>
        <v>0</v>
      </c>
      <c r="S516" s="108">
        <f>IF($P515=S$4,$L516*$O515,0)</f>
        <v>0</v>
      </c>
      <c r="T516" s="124"/>
      <c r="U516" s="124"/>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5" customHeight="1">
      <c r="A517" s="24">
        <v>513</v>
      </c>
      <c r="B517" s="25" t="s">
        <v>1695</v>
      </c>
      <c r="C517" s="25" t="s">
        <v>1696</v>
      </c>
      <c r="D517" s="25" t="s">
        <v>1697</v>
      </c>
      <c r="E517" s="27" t="s">
        <v>638</v>
      </c>
      <c r="F517" s="35" t="s">
        <v>166</v>
      </c>
      <c r="G517" s="27" t="s">
        <v>639</v>
      </c>
      <c r="H517" s="29" t="s">
        <v>1685</v>
      </c>
      <c r="I517" s="30" t="s">
        <v>668</v>
      </c>
      <c r="J517" s="42" t="s">
        <v>464</v>
      </c>
      <c r="K517" s="42" t="s">
        <v>1698</v>
      </c>
      <c r="L517" s="32"/>
      <c r="M517" s="44"/>
      <c r="N517" s="33" t="s">
        <v>30</v>
      </c>
      <c r="O517" s="122">
        <v>3</v>
      </c>
      <c r="P517" s="123">
        <v>3</v>
      </c>
      <c r="Q517" s="108">
        <f>IF($P517=$Q$4,$L517*$O517,0)</f>
        <v>0</v>
      </c>
      <c r="R517" s="108">
        <f>IF($P517=R$4,$L517*$O517,0)</f>
        <v>0</v>
      </c>
      <c r="S517" s="108">
        <f>IF($P517=S$4,$L517*$O517,0)</f>
        <v>0</v>
      </c>
      <c r="T517" s="124" t="str">
        <f>IF((L517&gt;0)*AND(L518&gt;0),"BŁĄD - Wprowadzono dwie wartości",IF((L517=0)*AND(L518=0),"Wprowadź kwotę dla oferowanego materiału",IF((L518&lt;&gt;0)*AND(K518=0),"Uzupełnij pola SYMBOL/PRODUCENT dla zamiennika",IF((L518=0)*AND(K518&lt;&gt;0),"cena dla niewłaściwego PRODUCENTA",IF((K518&lt;&gt;0)*AND(L518&lt;&gt;0)*AND(J518=0),"Uzupełnij pole PRODUCENT dla zamiennika","OK")))))</f>
        <v>Wprowadź kwotę dla oferowanego materiału</v>
      </c>
      <c r="U517" s="124"/>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15" customHeight="1">
      <c r="A518" s="24">
        <v>514</v>
      </c>
      <c r="B518" s="25" t="s">
        <v>1699</v>
      </c>
      <c r="C518" s="25" t="s">
        <v>1700</v>
      </c>
      <c r="D518" s="25" t="s">
        <v>1697</v>
      </c>
      <c r="E518" s="27" t="s">
        <v>638</v>
      </c>
      <c r="F518" s="35" t="s">
        <v>166</v>
      </c>
      <c r="G518" s="27" t="s">
        <v>639</v>
      </c>
      <c r="H518" s="29" t="s">
        <v>1685</v>
      </c>
      <c r="I518" s="30" t="s">
        <v>668</v>
      </c>
      <c r="J518" s="42"/>
      <c r="K518" s="42"/>
      <c r="L518" s="32"/>
      <c r="M518" s="44"/>
      <c r="N518" s="34" t="s">
        <v>33</v>
      </c>
      <c r="O518" s="122"/>
      <c r="P518" s="123"/>
      <c r="Q518" s="108">
        <f>IF($P517=$Q$4,$L518*$O517,0)</f>
        <v>0</v>
      </c>
      <c r="R518" s="108">
        <f>IF($P517=R$4,$L518*$O517,0)</f>
        <v>0</v>
      </c>
      <c r="S518" s="108">
        <f>IF($P517=S$4,$L518*$O517,0)</f>
        <v>0</v>
      </c>
      <c r="T518" s="124"/>
      <c r="U518" s="124"/>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15" customHeight="1">
      <c r="A519" s="24">
        <v>515</v>
      </c>
      <c r="B519" s="25" t="s">
        <v>1701</v>
      </c>
      <c r="C519" s="25" t="s">
        <v>1702</v>
      </c>
      <c r="D519" s="25" t="s">
        <v>1703</v>
      </c>
      <c r="E519" s="27" t="s">
        <v>638</v>
      </c>
      <c r="F519" s="35" t="s">
        <v>174</v>
      </c>
      <c r="G519" s="27" t="s">
        <v>639</v>
      </c>
      <c r="H519" s="29" t="s">
        <v>1685</v>
      </c>
      <c r="I519" s="30" t="s">
        <v>668</v>
      </c>
      <c r="J519" s="42" t="s">
        <v>464</v>
      </c>
      <c r="K519" s="42" t="s">
        <v>1704</v>
      </c>
      <c r="L519" s="32"/>
      <c r="M519" s="31"/>
      <c r="N519" s="33" t="s">
        <v>30</v>
      </c>
      <c r="O519" s="122">
        <v>45</v>
      </c>
      <c r="P519" s="123">
        <v>1</v>
      </c>
      <c r="Q519" s="108">
        <f>IF($P519=$Q$4,$L519*$O519,0)</f>
        <v>0</v>
      </c>
      <c r="R519" s="108">
        <f>IF($P519=R$4,$L519*$O519,0)</f>
        <v>0</v>
      </c>
      <c r="S519" s="108">
        <f>IF($P519=S$4,$L519*$O519,0)</f>
        <v>0</v>
      </c>
      <c r="T519" s="124" t="str">
        <f>IF((L519&gt;0)*AND(L520&gt;0),"BŁĄD - Wprowadzono dwie wartości",IF((L519=0)*AND(L520=0),"Wprowadź kwotę dla oferowanego materiału",IF((L520&lt;&gt;0)*AND(K520=0),"Uzupełnij pola SYMBOL/PRODUCENT dla zamiennika",IF((L520=0)*AND(K520&lt;&gt;0),"cena dla niewłaściwego PRODUCENTA",IF((K520&lt;&gt;0)*AND(L520&lt;&gt;0)*AND(J520=0),"Uzupełnij pole PRODUCENT dla zamiennika","OK")))))</f>
        <v>Wprowadź kwotę dla oferowanego materiału</v>
      </c>
      <c r="U519" s="124"/>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15" customHeight="1">
      <c r="A520" s="24">
        <v>516</v>
      </c>
      <c r="B520" s="25" t="s">
        <v>1705</v>
      </c>
      <c r="C520" s="25" t="s">
        <v>1706</v>
      </c>
      <c r="D520" s="25" t="s">
        <v>1703</v>
      </c>
      <c r="E520" s="27" t="s">
        <v>638</v>
      </c>
      <c r="F520" s="35" t="s">
        <v>174</v>
      </c>
      <c r="G520" s="27" t="s">
        <v>639</v>
      </c>
      <c r="H520" s="29" t="s">
        <v>1685</v>
      </c>
      <c r="I520" s="30" t="s">
        <v>668</v>
      </c>
      <c r="J520" s="42"/>
      <c r="K520" s="42"/>
      <c r="L520" s="32"/>
      <c r="M520" s="31"/>
      <c r="N520" s="34" t="s">
        <v>33</v>
      </c>
      <c r="O520" s="122"/>
      <c r="P520" s="123"/>
      <c r="Q520" s="108">
        <f>IF($P519=$Q$4,$L520*$O519,0)</f>
        <v>0</v>
      </c>
      <c r="R520" s="108">
        <f>IF($P519=R$4,$L520*$O519,0)</f>
        <v>0</v>
      </c>
      <c r="S520" s="108">
        <f>IF($P519=S$4,$L520*$O519,0)</f>
        <v>0</v>
      </c>
      <c r="T520" s="124"/>
      <c r="U520" s="124"/>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0.25" customHeight="1">
      <c r="A521" s="24">
        <v>517</v>
      </c>
      <c r="B521" s="25" t="s">
        <v>1707</v>
      </c>
      <c r="C521" s="25" t="s">
        <v>1708</v>
      </c>
      <c r="D521" s="25" t="s">
        <v>1709</v>
      </c>
      <c r="E521" s="27" t="s">
        <v>638</v>
      </c>
      <c r="F521" s="35" t="s">
        <v>24</v>
      </c>
      <c r="G521" s="27" t="s">
        <v>639</v>
      </c>
      <c r="H521" s="29" t="s">
        <v>1710</v>
      </c>
      <c r="I521" s="30" t="s">
        <v>728</v>
      </c>
      <c r="J521" s="42" t="s">
        <v>464</v>
      </c>
      <c r="K521" s="75" t="s">
        <v>1711</v>
      </c>
      <c r="L521" s="32"/>
      <c r="M521" s="44"/>
      <c r="N521" s="33" t="s">
        <v>30</v>
      </c>
      <c r="O521" s="122">
        <v>36</v>
      </c>
      <c r="P521" s="123">
        <v>1</v>
      </c>
      <c r="Q521" s="108">
        <f>IF($P521=$Q$4,$L521*$O521,0)</f>
        <v>0</v>
      </c>
      <c r="R521" s="108">
        <f>IF($P521=R$4,$L521*$O521,0)</f>
        <v>0</v>
      </c>
      <c r="S521" s="108">
        <f>IF($P521=S$4,$L521*$O521,0)</f>
        <v>0</v>
      </c>
      <c r="T521" s="124" t="str">
        <f>IF((L521&gt;0)*AND(L522&gt;0),"BŁĄD - Wprowadzono dwie wartości",IF((L521=0)*AND(L522=0),"Wprowadź kwotę dla oferowanego materiału",IF((L522&lt;&gt;0)*AND(K522=0),"Uzupełnij pola SYMBOL/PRODUCENT dla zamiennika",IF((L522=0)*AND(K522&lt;&gt;0),"cena dla niewłaściwego PRODUCENTA",IF((K522&lt;&gt;0)*AND(L522&lt;&gt;0)*AND(J522=0),"Uzupełnij pole PRODUCENT dla zamiennika","OK")))))</f>
        <v>Wprowadź kwotę dla oferowanego materiału</v>
      </c>
      <c r="U521" s="124"/>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0.25" customHeight="1">
      <c r="A522" s="24">
        <v>518</v>
      </c>
      <c r="B522" s="25" t="s">
        <v>1712</v>
      </c>
      <c r="C522" s="25" t="s">
        <v>1709</v>
      </c>
      <c r="D522" s="25" t="s">
        <v>1709</v>
      </c>
      <c r="E522" s="27" t="s">
        <v>638</v>
      </c>
      <c r="F522" s="35" t="s">
        <v>24</v>
      </c>
      <c r="G522" s="27" t="s">
        <v>639</v>
      </c>
      <c r="H522" s="29" t="s">
        <v>1710</v>
      </c>
      <c r="I522" s="30" t="s">
        <v>728</v>
      </c>
      <c r="J522" s="42"/>
      <c r="K522" s="75"/>
      <c r="L522" s="32"/>
      <c r="M522" s="44"/>
      <c r="N522" s="34" t="s">
        <v>33</v>
      </c>
      <c r="O522" s="122"/>
      <c r="P522" s="123"/>
      <c r="Q522" s="108">
        <f>IF($P521=$Q$4,$L522*$O521,0)</f>
        <v>0</v>
      </c>
      <c r="R522" s="108">
        <f>IF($P521=R$4,$L522*$O521,0)</f>
        <v>0</v>
      </c>
      <c r="S522" s="108">
        <f>IF($P521=S$4,$L522*$O521,0)</f>
        <v>0</v>
      </c>
      <c r="T522" s="124"/>
      <c r="U522" s="124"/>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0.25" customHeight="1">
      <c r="A523" s="24">
        <v>519</v>
      </c>
      <c r="B523" s="25" t="s">
        <v>1713</v>
      </c>
      <c r="C523" s="25" t="s">
        <v>1714</v>
      </c>
      <c r="D523" s="25" t="s">
        <v>1715</v>
      </c>
      <c r="E523" s="27" t="s">
        <v>638</v>
      </c>
      <c r="F523" s="35" t="s">
        <v>24</v>
      </c>
      <c r="G523" s="27" t="s">
        <v>639</v>
      </c>
      <c r="H523" s="29" t="s">
        <v>1716</v>
      </c>
      <c r="I523" s="30" t="s">
        <v>728</v>
      </c>
      <c r="J523" s="42" t="s">
        <v>464</v>
      </c>
      <c r="K523" s="31" t="s">
        <v>1717</v>
      </c>
      <c r="L523" s="32"/>
      <c r="M523" s="31"/>
      <c r="N523" s="33" t="s">
        <v>30</v>
      </c>
      <c r="O523" s="122">
        <v>6</v>
      </c>
      <c r="P523" s="123">
        <v>2</v>
      </c>
      <c r="Q523" s="108">
        <f>IF($P523=$Q$4,$L523*$O523,0)</f>
        <v>0</v>
      </c>
      <c r="R523" s="108">
        <f>IF($P523=R$4,$L523*$O523,0)</f>
        <v>0</v>
      </c>
      <c r="S523" s="108">
        <f>IF($P523=S$4,$L523*$O523,0)</f>
        <v>0</v>
      </c>
      <c r="T523" s="124" t="str">
        <f>IF((L523&gt;0)*AND(L524&gt;0),"BŁĄD - Wprowadzono dwie wartości",IF((L523=0)*AND(L524=0),"Wprowadź kwotę dla oferowanego materiału",IF((L524&lt;&gt;0)*AND(K524=0),"Uzupełnij pola SYMBOL/PRODUCENT dla zamiennika",IF((L524=0)*AND(K524&lt;&gt;0),"cena dla niewłaściwego PRODUCENTA",IF((K524&lt;&gt;0)*AND(L524&lt;&gt;0)*AND(J524=0),"Uzupełnij pole PRODUCENT dla zamiennika","OK")))))</f>
        <v>Wprowadź kwotę dla oferowanego materiału</v>
      </c>
      <c r="U523" s="124"/>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row r="524" spans="1:256" ht="20.25" customHeight="1">
      <c r="A524" s="24">
        <v>520</v>
      </c>
      <c r="B524" s="25" t="s">
        <v>1718</v>
      </c>
      <c r="C524" s="25" t="s">
        <v>1719</v>
      </c>
      <c r="D524" s="25" t="s">
        <v>1715</v>
      </c>
      <c r="E524" s="27" t="s">
        <v>638</v>
      </c>
      <c r="F524" s="35" t="s">
        <v>24</v>
      </c>
      <c r="G524" s="27" t="s">
        <v>639</v>
      </c>
      <c r="H524" s="29" t="s">
        <v>1716</v>
      </c>
      <c r="I524" s="30" t="s">
        <v>728</v>
      </c>
      <c r="J524" s="42"/>
      <c r="K524" s="31"/>
      <c r="L524" s="32"/>
      <c r="M524" s="31"/>
      <c r="N524" s="34" t="s">
        <v>33</v>
      </c>
      <c r="O524" s="122"/>
      <c r="P524" s="123"/>
      <c r="Q524" s="108">
        <f>IF($P523=$Q$4,$L524*$O523,0)</f>
        <v>0</v>
      </c>
      <c r="R524" s="108">
        <f>IF($P523=R$4,$L524*$O523,0)</f>
        <v>0</v>
      </c>
      <c r="S524" s="108">
        <f>IF($P523=S$4,$L524*$O523,0)</f>
        <v>0</v>
      </c>
      <c r="T524" s="124"/>
      <c r="U524" s="1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15" customHeight="1">
      <c r="A525" s="24">
        <v>521</v>
      </c>
      <c r="B525" s="25" t="s">
        <v>1720</v>
      </c>
      <c r="C525" s="25" t="s">
        <v>1721</v>
      </c>
      <c r="D525" s="25" t="s">
        <v>1721</v>
      </c>
      <c r="E525" s="27" t="s">
        <v>638</v>
      </c>
      <c r="F525" s="35" t="s">
        <v>24</v>
      </c>
      <c r="G525" s="27" t="s">
        <v>639</v>
      </c>
      <c r="H525" s="29" t="s">
        <v>1722</v>
      </c>
      <c r="I525" s="30" t="s">
        <v>1361</v>
      </c>
      <c r="J525" s="42" t="s">
        <v>464</v>
      </c>
      <c r="K525" s="74" t="s">
        <v>1723</v>
      </c>
      <c r="L525" s="32"/>
      <c r="M525" s="31"/>
      <c r="N525" s="33" t="s">
        <v>30</v>
      </c>
      <c r="O525" s="122">
        <v>2</v>
      </c>
      <c r="P525" s="123">
        <v>3</v>
      </c>
      <c r="Q525" s="108">
        <f>IF($P525=$Q$4,$L525*$O525,0)</f>
        <v>0</v>
      </c>
      <c r="R525" s="108">
        <f>IF($P525=R$4,$L525*$O525,0)</f>
        <v>0</v>
      </c>
      <c r="S525" s="108">
        <f>IF($P525=S$4,$L525*$O525,0)</f>
        <v>0</v>
      </c>
      <c r="T525" s="124" t="str">
        <f>IF((L525&gt;0)*AND(L526&gt;0),"BŁĄD - Wprowadzono dwie wartości",IF((L525=0)*AND(L526=0),"Wprowadź kwotę dla oferowanego materiału",IF((L526&lt;&gt;0)*AND(K526=0),"Uzupełnij pola SYMBOL/PRODUCENT dla zamiennika",IF((L526=0)*AND(K526&lt;&gt;0),"cena dla niewłaściwego PRODUCENTA",IF((K526&lt;&gt;0)*AND(L526&lt;&gt;0)*AND(J526=0),"Uzupełnij pole PRODUCENT dla zamiennika","OK")))))</f>
        <v>Wprowadź kwotę dla oferowanego materiału</v>
      </c>
      <c r="U525" s="124"/>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15" customHeight="1">
      <c r="A526" s="24">
        <v>522</v>
      </c>
      <c r="B526" s="41" t="s">
        <v>1724</v>
      </c>
      <c r="C526" s="25" t="s">
        <v>1725</v>
      </c>
      <c r="D526" s="25" t="s">
        <v>1721</v>
      </c>
      <c r="E526" s="27" t="s">
        <v>638</v>
      </c>
      <c r="F526" s="35" t="s">
        <v>24</v>
      </c>
      <c r="G526" s="27" t="s">
        <v>639</v>
      </c>
      <c r="H526" s="29" t="s">
        <v>1722</v>
      </c>
      <c r="I526" s="30" t="s">
        <v>1361</v>
      </c>
      <c r="J526" s="42"/>
      <c r="K526" s="31"/>
      <c r="L526" s="32"/>
      <c r="M526" s="31"/>
      <c r="N526" s="34" t="s">
        <v>33</v>
      </c>
      <c r="O526" s="122"/>
      <c r="P526" s="123"/>
      <c r="Q526" s="108">
        <f>IF($P525=$Q$4,$L526*$O525,0)</f>
        <v>0</v>
      </c>
      <c r="R526" s="108">
        <f>IF($P525=R$4,$L526*$O525,0)</f>
        <v>0</v>
      </c>
      <c r="S526" s="108">
        <f>IF($P525=S$4,$L526*$O525,0)</f>
        <v>0</v>
      </c>
      <c r="T526" s="124"/>
      <c r="U526" s="124"/>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0.25" customHeight="1">
      <c r="A527" s="24">
        <v>523</v>
      </c>
      <c r="B527" s="25" t="s">
        <v>1726</v>
      </c>
      <c r="C527" s="25" t="s">
        <v>1727</v>
      </c>
      <c r="D527" s="25" t="s">
        <v>1728</v>
      </c>
      <c r="E527" s="27" t="s">
        <v>638</v>
      </c>
      <c r="F527" s="35" t="s">
        <v>24</v>
      </c>
      <c r="G527" s="27" t="s">
        <v>639</v>
      </c>
      <c r="H527" s="29" t="s">
        <v>1729</v>
      </c>
      <c r="I527" s="30" t="s">
        <v>1361</v>
      </c>
      <c r="J527" s="42" t="s">
        <v>464</v>
      </c>
      <c r="K527" s="74" t="s">
        <v>1730</v>
      </c>
      <c r="L527" s="32"/>
      <c r="M527" s="39"/>
      <c r="N527" s="33" t="s">
        <v>30</v>
      </c>
      <c r="O527" s="122">
        <v>1</v>
      </c>
      <c r="P527" s="123">
        <v>3</v>
      </c>
      <c r="Q527" s="108">
        <f>IF($P527=$Q$4,$L527*$O527,0)</f>
        <v>0</v>
      </c>
      <c r="R527" s="108">
        <f>IF($P527=R$4,$L527*$O527,0)</f>
        <v>0</v>
      </c>
      <c r="S527" s="108">
        <f>IF($P527=S$4,$L527*$O527,0)</f>
        <v>0</v>
      </c>
      <c r="T527" s="124" t="str">
        <f>IF((L527&gt;0)*AND(L528&gt;0),"BŁĄD - Wprowadzono dwie wartości",IF((L527=0)*AND(L528=0),"Wprowadź kwotę dla oferowanego materiału",IF((L528&lt;&gt;0)*AND(K528=0),"Uzupełnij pola SYMBOL/PRODUCENT dla zamiennika",IF((L528=0)*AND(K528&lt;&gt;0),"cena dla niewłaściwego PRODUCENTA",IF((K528&lt;&gt;0)*AND(L528&lt;&gt;0)*AND(J528=0),"Uzupełnij pole PRODUCENT dla zamiennika","OK")))))</f>
        <v>Wprowadź kwotę dla oferowanego materiału</v>
      </c>
      <c r="U527" s="124"/>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s="76"/>
      <c r="FQ527" s="76"/>
      <c r="FR527" s="76"/>
      <c r="FS527" s="76"/>
      <c r="FT527" s="76"/>
      <c r="FU527" s="76"/>
      <c r="FV527" s="76"/>
      <c r="FW527" s="76"/>
      <c r="FX527" s="76"/>
      <c r="FY527" s="76"/>
      <c r="FZ527" s="76"/>
      <c r="GA527" s="76"/>
      <c r="GB527" s="76"/>
      <c r="GC527" s="76"/>
      <c r="GD527" s="76"/>
      <c r="GE527" s="76"/>
      <c r="GF527" s="76"/>
      <c r="GG527" s="76"/>
      <c r="GH527" s="76"/>
      <c r="GI527" s="76"/>
      <c r="GJ527" s="76"/>
      <c r="GK527" s="76"/>
      <c r="GL527" s="76"/>
      <c r="GM527" s="76"/>
      <c r="GN527" s="76"/>
      <c r="GO527" s="76"/>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0.25" customHeight="1">
      <c r="A528" s="24">
        <v>524</v>
      </c>
      <c r="B528" s="25" t="s">
        <v>1731</v>
      </c>
      <c r="C528" s="25" t="s">
        <v>1732</v>
      </c>
      <c r="D528" s="25" t="s">
        <v>1728</v>
      </c>
      <c r="E528" s="27" t="s">
        <v>638</v>
      </c>
      <c r="F528" s="35" t="s">
        <v>24</v>
      </c>
      <c r="G528" s="27" t="s">
        <v>639</v>
      </c>
      <c r="H528" s="29" t="s">
        <v>1729</v>
      </c>
      <c r="I528" s="30" t="s">
        <v>1361</v>
      </c>
      <c r="J528" s="42"/>
      <c r="K528" s="31"/>
      <c r="L528" s="32"/>
      <c r="M528" s="39"/>
      <c r="N528" s="34" t="s">
        <v>33</v>
      </c>
      <c r="O528" s="122"/>
      <c r="P528" s="123"/>
      <c r="Q528" s="108">
        <f>IF($P527=$Q$4,$L528*$O527,0)</f>
        <v>0</v>
      </c>
      <c r="R528" s="108">
        <f>IF($P527=R$4,$L528*$O527,0)</f>
        <v>0</v>
      </c>
      <c r="S528" s="108">
        <f>IF($P527=S$4,$L528*$O527,0)</f>
        <v>0</v>
      </c>
      <c r="T528" s="124"/>
      <c r="U528" s="124"/>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s="76"/>
      <c r="FQ528" s="76"/>
      <c r="FR528" s="76"/>
      <c r="FS528" s="76"/>
      <c r="FT528" s="76"/>
      <c r="FU528" s="76"/>
      <c r="FV528" s="76"/>
      <c r="FW528" s="76"/>
      <c r="FX528" s="76"/>
      <c r="FY528" s="76"/>
      <c r="FZ528" s="76"/>
      <c r="GA528" s="76"/>
      <c r="GB528" s="76"/>
      <c r="GC528" s="76"/>
      <c r="GD528" s="76"/>
      <c r="GE528" s="76"/>
      <c r="GF528" s="76"/>
      <c r="GG528" s="76"/>
      <c r="GH528" s="76"/>
      <c r="GI528" s="76"/>
      <c r="GJ528" s="76"/>
      <c r="GK528" s="76"/>
      <c r="GL528" s="76"/>
      <c r="GM528" s="76"/>
      <c r="GN528" s="76"/>
      <c r="GO528" s="76"/>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20.25" customHeight="1">
      <c r="A529" s="24">
        <v>525</v>
      </c>
      <c r="B529" s="25" t="s">
        <v>1733</v>
      </c>
      <c r="C529" s="25" t="s">
        <v>1734</v>
      </c>
      <c r="D529" s="25" t="s">
        <v>1734</v>
      </c>
      <c r="E529" s="27" t="s">
        <v>638</v>
      </c>
      <c r="F529" s="35" t="s">
        <v>24</v>
      </c>
      <c r="G529" s="27" t="s">
        <v>639</v>
      </c>
      <c r="H529" s="29" t="s">
        <v>1735</v>
      </c>
      <c r="I529" s="30" t="s">
        <v>715</v>
      </c>
      <c r="J529" s="42" t="s">
        <v>464</v>
      </c>
      <c r="K529" s="74" t="s">
        <v>1736</v>
      </c>
      <c r="L529" s="32"/>
      <c r="M529" s="31"/>
      <c r="N529" s="33" t="s">
        <v>30</v>
      </c>
      <c r="O529" s="122">
        <v>1</v>
      </c>
      <c r="P529" s="123">
        <v>3</v>
      </c>
      <c r="Q529" s="108">
        <f>IF($P529=$Q$4,$L529*$O529,0)</f>
        <v>0</v>
      </c>
      <c r="R529" s="108">
        <f>IF($P529=R$4,$L529*$O529,0)</f>
        <v>0</v>
      </c>
      <c r="S529" s="108">
        <f>IF($P529=S$4,$L529*$O529,0)</f>
        <v>0</v>
      </c>
      <c r="T529" s="124" t="str">
        <f>IF((L529&gt;0)*AND(L530&gt;0),"BŁĄD - Wprowadzono dwie wartości",IF((L529=0)*AND(L530=0),"Wprowadź kwotę dla oferowanego materiału",IF((L530&lt;&gt;0)*AND(K530=0),"Uzupełnij pola SYMBOL/PRODUCENT dla zamiennika",IF((L530=0)*AND(K530&lt;&gt;0),"cena dla niewłaściwego PRODUCENTA",IF((K530&lt;&gt;0)*AND(L530&lt;&gt;0)*AND(J530=0),"Uzupełnij pole PRODUCENT dla zamiennika","OK")))))</f>
        <v>Wprowadź kwotę dla oferowanego materiału</v>
      </c>
      <c r="U529" s="124"/>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20.25" customHeight="1">
      <c r="A530" s="24">
        <v>526</v>
      </c>
      <c r="B530" s="25" t="s">
        <v>1737</v>
      </c>
      <c r="C530" s="25" t="s">
        <v>1738</v>
      </c>
      <c r="D530" s="25" t="s">
        <v>1734</v>
      </c>
      <c r="E530" s="27" t="s">
        <v>638</v>
      </c>
      <c r="F530" s="35" t="s">
        <v>24</v>
      </c>
      <c r="G530" s="27" t="s">
        <v>639</v>
      </c>
      <c r="H530" s="29" t="s">
        <v>1735</v>
      </c>
      <c r="I530" s="30" t="s">
        <v>715</v>
      </c>
      <c r="J530" s="42"/>
      <c r="K530" s="31"/>
      <c r="L530" s="32"/>
      <c r="M530" s="31"/>
      <c r="N530" s="34" t="s">
        <v>33</v>
      </c>
      <c r="O530" s="122"/>
      <c r="P530" s="123"/>
      <c r="Q530" s="108">
        <f>IF($P529=$Q$4,$L530*$O529,0)</f>
        <v>0</v>
      </c>
      <c r="R530" s="108">
        <f>IF($P529=R$4,$L530*$O529,0)</f>
        <v>0</v>
      </c>
      <c r="S530" s="108">
        <f>IF($P529=S$4,$L530*$O529,0)</f>
        <v>0</v>
      </c>
      <c r="T530" s="124"/>
      <c r="U530" s="124"/>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15" customHeight="1">
      <c r="A531" s="24">
        <v>527</v>
      </c>
      <c r="B531" s="25" t="s">
        <v>1739</v>
      </c>
      <c r="C531" s="25" t="s">
        <v>1740</v>
      </c>
      <c r="D531" s="25" t="s">
        <v>1741</v>
      </c>
      <c r="E531" s="27" t="s">
        <v>638</v>
      </c>
      <c r="F531" s="35" t="s">
        <v>24</v>
      </c>
      <c r="G531" s="27" t="s">
        <v>639</v>
      </c>
      <c r="H531" s="29" t="s">
        <v>1742</v>
      </c>
      <c r="I531" s="30" t="s">
        <v>728</v>
      </c>
      <c r="J531" s="42" t="s">
        <v>464</v>
      </c>
      <c r="K531" s="31" t="s">
        <v>1743</v>
      </c>
      <c r="L531" s="32"/>
      <c r="M531" s="31"/>
      <c r="N531" s="33" t="s">
        <v>30</v>
      </c>
      <c r="O531" s="122">
        <v>1</v>
      </c>
      <c r="P531" s="123">
        <v>3</v>
      </c>
      <c r="Q531" s="108">
        <f>IF($P531=$Q$4,$L531*$O531,0)</f>
        <v>0</v>
      </c>
      <c r="R531" s="108">
        <f>IF($P531=R$4,$L531*$O531,0)</f>
        <v>0</v>
      </c>
      <c r="S531" s="108">
        <f>IF($P531=S$4,$L531*$O531,0)</f>
        <v>0</v>
      </c>
      <c r="T531" s="124" t="str">
        <f>IF((L531&gt;0)*AND(L532&gt;0),"BŁĄD - Wprowadzono dwie wartości",IF((L531=0)*AND(L532=0),"Wprowadź kwotę dla oferowanego materiału",IF((L532&lt;&gt;0)*AND(K532=0),"Uzupełnij pola SYMBOL/PRODUCENT dla zamiennika",IF((L532=0)*AND(K532&lt;&gt;0),"cena dla niewłaściwego PRODUCENTA",IF((K532&lt;&gt;0)*AND(L532&lt;&gt;0)*AND(J532=0),"Uzupełnij pole PRODUCENT dla zamiennika","OK")))))</f>
        <v>Wprowadź kwotę dla oferowanego materiału</v>
      </c>
      <c r="U531" s="124"/>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15" customHeight="1">
      <c r="A532" s="24">
        <v>528</v>
      </c>
      <c r="B532" s="25" t="s">
        <v>1744</v>
      </c>
      <c r="C532" s="25" t="s">
        <v>1745</v>
      </c>
      <c r="D532" s="25" t="s">
        <v>1741</v>
      </c>
      <c r="E532" s="27" t="s">
        <v>638</v>
      </c>
      <c r="F532" s="35" t="s">
        <v>24</v>
      </c>
      <c r="G532" s="27" t="s">
        <v>639</v>
      </c>
      <c r="H532" s="29" t="s">
        <v>1742</v>
      </c>
      <c r="I532" s="30" t="s">
        <v>728</v>
      </c>
      <c r="J532" s="42"/>
      <c r="K532" s="31"/>
      <c r="L532" s="32"/>
      <c r="M532" s="31"/>
      <c r="N532" s="34" t="s">
        <v>33</v>
      </c>
      <c r="O532" s="122"/>
      <c r="P532" s="123"/>
      <c r="Q532" s="108">
        <f>IF($P531=$Q$4,$L532*$O531,0)</f>
        <v>0</v>
      </c>
      <c r="R532" s="108">
        <f>IF($P531=R$4,$L532*$O531,0)</f>
        <v>0</v>
      </c>
      <c r="S532" s="108">
        <f>IF($P531=S$4,$L532*$O531,0)</f>
        <v>0</v>
      </c>
      <c r="T532" s="124"/>
      <c r="U532" s="124"/>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15" customHeight="1">
      <c r="A533" s="24">
        <v>529</v>
      </c>
      <c r="B533" s="26" t="s">
        <v>1746</v>
      </c>
      <c r="C533" s="25" t="s">
        <v>1747</v>
      </c>
      <c r="D533" s="26" t="s">
        <v>1748</v>
      </c>
      <c r="E533" s="27" t="s">
        <v>638</v>
      </c>
      <c r="F533" s="35" t="s">
        <v>24</v>
      </c>
      <c r="G533" s="27" t="s">
        <v>639</v>
      </c>
      <c r="H533" s="29" t="s">
        <v>1749</v>
      </c>
      <c r="I533" s="30" t="s">
        <v>761</v>
      </c>
      <c r="J533" s="42" t="s">
        <v>464</v>
      </c>
      <c r="K533" s="74" t="s">
        <v>1750</v>
      </c>
      <c r="L533" s="32"/>
      <c r="M533" s="31"/>
      <c r="N533" s="33" t="s">
        <v>30</v>
      </c>
      <c r="O533" s="122">
        <v>1</v>
      </c>
      <c r="P533" s="123">
        <v>3</v>
      </c>
      <c r="Q533" s="108">
        <f>IF($P533=$Q$4,$L533*$O533,0)</f>
        <v>0</v>
      </c>
      <c r="R533" s="108">
        <f>IF($P533=R$4,$L533*$O533,0)</f>
        <v>0</v>
      </c>
      <c r="S533" s="108">
        <f>IF($P533=S$4,$L533*$O533,0)</f>
        <v>0</v>
      </c>
      <c r="T533" s="124" t="str">
        <f>IF((L533&gt;0)*AND(L534&gt;0),"BŁĄD - Wprowadzono dwie wartości",IF((L533=0)*AND(L534=0),"Wprowadź kwotę dla oferowanego materiału",IF((L534&lt;&gt;0)*AND(K534=0),"Uzupełnij pola SYMBOL/PRODUCENT dla zamiennika",IF((L534=0)*AND(K534&lt;&gt;0),"cena dla niewłaściwego PRODUCENTA",IF((K534&lt;&gt;0)*AND(L534&lt;&gt;0)*AND(J534=0),"Uzupełnij pole PRODUCENT dla zamiennika","OK")))))</f>
        <v>Wprowadź kwotę dla oferowanego materiału</v>
      </c>
      <c r="U533" s="124"/>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ht="15" customHeight="1">
      <c r="A534" s="24">
        <v>530</v>
      </c>
      <c r="B534" s="26" t="s">
        <v>1751</v>
      </c>
      <c r="C534" s="25" t="s">
        <v>1752</v>
      </c>
      <c r="D534" s="26" t="s">
        <v>1748</v>
      </c>
      <c r="E534" s="27" t="s">
        <v>638</v>
      </c>
      <c r="F534" s="35" t="s">
        <v>24</v>
      </c>
      <c r="G534" s="27" t="s">
        <v>639</v>
      </c>
      <c r="H534" s="29" t="s">
        <v>1749</v>
      </c>
      <c r="I534" s="30" t="s">
        <v>761</v>
      </c>
      <c r="J534" s="42"/>
      <c r="K534" s="45"/>
      <c r="L534" s="32"/>
      <c r="M534" s="31"/>
      <c r="N534" s="34" t="s">
        <v>33</v>
      </c>
      <c r="O534" s="122"/>
      <c r="P534" s="123"/>
      <c r="Q534" s="108">
        <f>IF($P533=$Q$4,$L534*$O533,0)</f>
        <v>0</v>
      </c>
      <c r="R534" s="108">
        <f>IF($P533=R$4,$L534*$O533,0)</f>
        <v>0</v>
      </c>
      <c r="S534" s="108">
        <f>IF($P533=S$4,$L534*$O533,0)</f>
        <v>0</v>
      </c>
      <c r="T534" s="124"/>
      <c r="U534" s="12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row>
    <row r="535" spans="1:256" ht="15" customHeight="1">
      <c r="A535" s="24">
        <v>531</v>
      </c>
      <c r="B535" s="25" t="s">
        <v>1753</v>
      </c>
      <c r="C535" s="25" t="s">
        <v>1754</v>
      </c>
      <c r="D535" s="25" t="s">
        <v>1755</v>
      </c>
      <c r="E535" s="27" t="s">
        <v>638</v>
      </c>
      <c r="F535" s="35" t="s">
        <v>24</v>
      </c>
      <c r="G535" s="27" t="s">
        <v>639</v>
      </c>
      <c r="H535" s="29" t="s">
        <v>1756</v>
      </c>
      <c r="I535" s="30" t="s">
        <v>708</v>
      </c>
      <c r="J535" s="42" t="s">
        <v>464</v>
      </c>
      <c r="K535" s="74" t="s">
        <v>1757</v>
      </c>
      <c r="L535" s="32"/>
      <c r="M535" s="31"/>
      <c r="N535" s="33" t="s">
        <v>30</v>
      </c>
      <c r="O535" s="122">
        <v>1</v>
      </c>
      <c r="P535" s="123">
        <v>3</v>
      </c>
      <c r="Q535" s="108">
        <f>IF($P535=$Q$4,$L535*$O535,0)</f>
        <v>0</v>
      </c>
      <c r="R535" s="108">
        <f>IF($P535=R$4,$L535*$O535,0)</f>
        <v>0</v>
      </c>
      <c r="S535" s="108">
        <f>IF($P535=S$4,$L535*$O535,0)</f>
        <v>0</v>
      </c>
      <c r="T535" s="124" t="str">
        <f>IF((L535&gt;0)*AND(L536&gt;0),"BŁĄD - Wprowadzono dwie wartości",IF((L535=0)*AND(L536=0),"Wprowadź kwotę dla oferowanego materiału",IF((L536&lt;&gt;0)*AND(K536=0),"Uzupełnij pola SYMBOL/PRODUCENT dla zamiennika",IF((L536=0)*AND(K536&lt;&gt;0),"cena dla niewłaściwego PRODUCENTA",IF((K536&lt;&gt;0)*AND(L536&lt;&gt;0)*AND(J536=0),"Uzupełnij pole PRODUCENT dla zamiennika","OK")))))</f>
        <v>Wprowadź kwotę dla oferowanego materiału</v>
      </c>
      <c r="U535" s="124"/>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row>
    <row r="536" spans="1:256" ht="15" customHeight="1">
      <c r="A536" s="24">
        <v>532</v>
      </c>
      <c r="B536" s="25" t="s">
        <v>1758</v>
      </c>
      <c r="C536" s="25" t="s">
        <v>1759</v>
      </c>
      <c r="D536" s="25" t="s">
        <v>1755</v>
      </c>
      <c r="E536" s="27" t="s">
        <v>638</v>
      </c>
      <c r="F536" s="35" t="s">
        <v>24</v>
      </c>
      <c r="G536" s="27" t="s">
        <v>639</v>
      </c>
      <c r="H536" s="29" t="s">
        <v>1756</v>
      </c>
      <c r="I536" s="30" t="s">
        <v>708</v>
      </c>
      <c r="J536" s="42"/>
      <c r="K536" s="31"/>
      <c r="L536" s="32"/>
      <c r="M536" s="31"/>
      <c r="N536" s="34" t="s">
        <v>33</v>
      </c>
      <c r="O536" s="122"/>
      <c r="P536" s="123"/>
      <c r="Q536" s="108">
        <f>IF($P535=$Q$4,$L536*$O535,0)</f>
        <v>0</v>
      </c>
      <c r="R536" s="108">
        <f>IF($P535=R$4,$L536*$O535,0)</f>
        <v>0</v>
      </c>
      <c r="S536" s="108">
        <f>IF($P535=S$4,$L536*$O535,0)</f>
        <v>0</v>
      </c>
      <c r="T536" s="124"/>
      <c r="U536" s="124"/>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row>
    <row r="537" spans="1:256" ht="15" customHeight="1">
      <c r="A537" s="24">
        <v>533</v>
      </c>
      <c r="B537" s="25" t="s">
        <v>1760</v>
      </c>
      <c r="C537" s="25" t="s">
        <v>1761</v>
      </c>
      <c r="D537" s="25" t="s">
        <v>1762</v>
      </c>
      <c r="E537" s="27" t="s">
        <v>638</v>
      </c>
      <c r="F537" s="35" t="s">
        <v>24</v>
      </c>
      <c r="G537" s="27" t="s">
        <v>639</v>
      </c>
      <c r="H537" s="29" t="s">
        <v>471</v>
      </c>
      <c r="I537" s="30" t="s">
        <v>47</v>
      </c>
      <c r="J537" s="42" t="s">
        <v>464</v>
      </c>
      <c r="K537" s="31" t="s">
        <v>1763</v>
      </c>
      <c r="L537" s="32"/>
      <c r="M537" s="31"/>
      <c r="N537" s="33" t="s">
        <v>30</v>
      </c>
      <c r="O537" s="122">
        <v>2</v>
      </c>
      <c r="P537" s="123">
        <v>3</v>
      </c>
      <c r="Q537" s="108">
        <f>IF($P537=$Q$4,$L537*$O537,0)</f>
        <v>0</v>
      </c>
      <c r="R537" s="108">
        <f>IF($P537=R$4,$L537*$O537,0)</f>
        <v>0</v>
      </c>
      <c r="S537" s="108">
        <f>IF($P537=S$4,$L537*$O537,0)</f>
        <v>0</v>
      </c>
      <c r="T537" s="124" t="str">
        <f>IF((L537&gt;0)*AND(L538&gt;0),"BŁĄD - Wprowadzono dwie wartości",IF((L537=0)*AND(L538=0),"Wprowadź kwotę dla oferowanego materiału",IF((L538&lt;&gt;0)*AND(K538=0),"Uzupełnij pola SYMBOL/PRODUCENT dla zamiennika",IF((L538=0)*AND(K538&lt;&gt;0),"cena dla niewłaściwego PRODUCENTA",IF((K538&lt;&gt;0)*AND(L538&lt;&gt;0)*AND(J538=0),"Uzupełnij pole PRODUCENT dla zamiennika","OK")))))</f>
        <v>Wprowadź kwotę dla oferowanego materiału</v>
      </c>
      <c r="U537" s="124"/>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256" ht="15" customHeight="1">
      <c r="A538" s="24">
        <v>534</v>
      </c>
      <c r="B538" s="25" t="s">
        <v>1764</v>
      </c>
      <c r="C538" s="25" t="s">
        <v>1765</v>
      </c>
      <c r="D538" s="25" t="s">
        <v>1762</v>
      </c>
      <c r="E538" s="27" t="s">
        <v>638</v>
      </c>
      <c r="F538" s="35" t="s">
        <v>24</v>
      </c>
      <c r="G538" s="27" t="s">
        <v>639</v>
      </c>
      <c r="H538" s="29" t="s">
        <v>471</v>
      </c>
      <c r="I538" s="30" t="s">
        <v>47</v>
      </c>
      <c r="J538" s="42"/>
      <c r="K538" s="31"/>
      <c r="L538" s="32"/>
      <c r="M538" s="31"/>
      <c r="N538" s="34" t="s">
        <v>33</v>
      </c>
      <c r="O538" s="122"/>
      <c r="P538" s="123"/>
      <c r="Q538" s="108">
        <f>IF($P537=$Q$4,$L538*$O537,0)</f>
        <v>0</v>
      </c>
      <c r="R538" s="108">
        <f>IF($P537=R$4,$L538*$O537,0)</f>
        <v>0</v>
      </c>
      <c r="S538" s="108">
        <f>IF($P537=S$4,$L538*$O537,0)</f>
        <v>0</v>
      </c>
      <c r="T538" s="124"/>
      <c r="U538" s="124"/>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row>
    <row r="539" spans="1:256" ht="15" customHeight="1">
      <c r="A539" s="24">
        <v>535</v>
      </c>
      <c r="B539" s="25" t="s">
        <v>1766</v>
      </c>
      <c r="C539" s="25" t="s">
        <v>1767</v>
      </c>
      <c r="D539" s="25" t="s">
        <v>1768</v>
      </c>
      <c r="E539" s="27" t="s">
        <v>638</v>
      </c>
      <c r="F539" s="35" t="s">
        <v>24</v>
      </c>
      <c r="G539" s="27" t="s">
        <v>639</v>
      </c>
      <c r="H539" s="29" t="s">
        <v>1769</v>
      </c>
      <c r="I539" s="30" t="s">
        <v>1361</v>
      </c>
      <c r="J539" s="42" t="s">
        <v>480</v>
      </c>
      <c r="K539" s="74" t="s">
        <v>1770</v>
      </c>
      <c r="L539" s="32"/>
      <c r="M539" s="31"/>
      <c r="N539" s="33" t="s">
        <v>30</v>
      </c>
      <c r="O539" s="122">
        <v>1</v>
      </c>
      <c r="P539" s="123">
        <v>3</v>
      </c>
      <c r="Q539" s="108">
        <f>IF($P539=$Q$4,$L539*$O539,0)</f>
        <v>0</v>
      </c>
      <c r="R539" s="108">
        <f>IF($P539=R$4,$L539*$O539,0)</f>
        <v>0</v>
      </c>
      <c r="S539" s="108">
        <f>IF($P539=S$4,$L539*$O539,0)</f>
        <v>0</v>
      </c>
      <c r="T539" s="124" t="str">
        <f>IF((L539&gt;0)*AND(L540&gt;0),"BŁĄD - Wprowadzono dwie wartości",IF((L539=0)*AND(L540=0),"Wprowadź kwotę dla oferowanego materiału",IF((L540&lt;&gt;0)*AND(K540=0),"Uzupełnij pola SYMBOL/PRODUCENT dla zamiennika",IF((L540=0)*AND(K540&lt;&gt;0),"cena dla niewłaściwego PRODUCENTA",IF((K540&lt;&gt;0)*AND(L540&lt;&gt;0)*AND(J540=0),"Uzupełnij pole PRODUCENT dla zamiennika","OK")))))</f>
        <v>Wprowadź kwotę dla oferowanego materiału</v>
      </c>
      <c r="U539" s="124"/>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row>
    <row r="540" spans="1:256" ht="15" customHeight="1">
      <c r="A540" s="24">
        <v>536</v>
      </c>
      <c r="B540" s="25" t="s">
        <v>1771</v>
      </c>
      <c r="C540" s="25" t="s">
        <v>1772</v>
      </c>
      <c r="D540" s="25" t="s">
        <v>1768</v>
      </c>
      <c r="E540" s="27" t="s">
        <v>638</v>
      </c>
      <c r="F540" s="35" t="s">
        <v>24</v>
      </c>
      <c r="G540" s="27" t="s">
        <v>639</v>
      </c>
      <c r="H540" s="29" t="s">
        <v>1769</v>
      </c>
      <c r="I540" s="30" t="s">
        <v>1361</v>
      </c>
      <c r="J540" s="42"/>
      <c r="K540" s="31"/>
      <c r="L540" s="32"/>
      <c r="M540" s="31"/>
      <c r="N540" s="34" t="s">
        <v>33</v>
      </c>
      <c r="O540" s="122"/>
      <c r="P540" s="123"/>
      <c r="Q540" s="108">
        <f>IF($P539=$Q$4,$L540*$O539,0)</f>
        <v>0</v>
      </c>
      <c r="R540" s="108">
        <f>IF($P539=R$4,$L540*$O539,0)</f>
        <v>0</v>
      </c>
      <c r="S540" s="108">
        <f>IF($P539=S$4,$L540*$O539,0)</f>
        <v>0</v>
      </c>
      <c r="T540" s="124"/>
      <c r="U540" s="124"/>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row>
    <row r="541" spans="1:256" ht="15" customHeight="1">
      <c r="A541" s="24">
        <v>537</v>
      </c>
      <c r="B541" s="26" t="s">
        <v>1773</v>
      </c>
      <c r="C541" s="25" t="s">
        <v>1774</v>
      </c>
      <c r="D541" s="25" t="s">
        <v>1774</v>
      </c>
      <c r="E541" s="27" t="s">
        <v>638</v>
      </c>
      <c r="F541" s="35" t="s">
        <v>24</v>
      </c>
      <c r="G541" s="27" t="s">
        <v>639</v>
      </c>
      <c r="H541" s="29" t="s">
        <v>1775</v>
      </c>
      <c r="I541" s="30" t="s">
        <v>1020</v>
      </c>
      <c r="J541" s="42" t="s">
        <v>480</v>
      </c>
      <c r="K541" s="74" t="s">
        <v>1776</v>
      </c>
      <c r="L541" s="32"/>
      <c r="M541" s="31"/>
      <c r="N541" s="33" t="s">
        <v>30</v>
      </c>
      <c r="O541" s="122">
        <v>1</v>
      </c>
      <c r="P541" s="123">
        <v>3</v>
      </c>
      <c r="Q541" s="108">
        <f>IF($P541=$Q$4,$L541*$O541,0)</f>
        <v>0</v>
      </c>
      <c r="R541" s="108">
        <f>IF($P541=R$4,$L541*$O541,0)</f>
        <v>0</v>
      </c>
      <c r="S541" s="108">
        <f>IF($P541=S$4,$L541*$O541,0)</f>
        <v>0</v>
      </c>
      <c r="T541" s="124" t="str">
        <f>IF((L541&gt;0)*AND(L542&gt;0),"BŁĄD - Wprowadzono dwie wartości",IF((L541=0)*AND(L542=0),"Wprowadź kwotę dla oferowanego materiału",IF((L542&lt;&gt;0)*AND(K542=0),"Uzupełnij pola SYMBOL/PRODUCENT dla zamiennika",IF((L542=0)*AND(K542&lt;&gt;0),"cena dla niewłaściwego PRODUCENTA",IF((K542&lt;&gt;0)*AND(L542&lt;&gt;0)*AND(J542=0),"Uzupełnij pole PRODUCENT dla zamiennika","OK")))))</f>
        <v>Wprowadź kwotę dla oferowanego materiału</v>
      </c>
      <c r="U541" s="124"/>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row>
    <row r="542" spans="1:256" ht="15" customHeight="1">
      <c r="A542" s="24">
        <v>538</v>
      </c>
      <c r="B542" s="41" t="s">
        <v>1777</v>
      </c>
      <c r="C542" s="25" t="s">
        <v>1778</v>
      </c>
      <c r="D542" s="25" t="s">
        <v>1774</v>
      </c>
      <c r="E542" s="27" t="s">
        <v>638</v>
      </c>
      <c r="F542" s="35" t="s">
        <v>24</v>
      </c>
      <c r="G542" s="27" t="s">
        <v>639</v>
      </c>
      <c r="H542" s="29" t="s">
        <v>1775</v>
      </c>
      <c r="I542" s="30" t="s">
        <v>1020</v>
      </c>
      <c r="J542" s="42"/>
      <c r="K542" s="31"/>
      <c r="L542" s="32"/>
      <c r="M542" s="31"/>
      <c r="N542" s="34" t="s">
        <v>33</v>
      </c>
      <c r="O542" s="122"/>
      <c r="P542" s="123"/>
      <c r="Q542" s="108">
        <f>IF($P541=$Q$4,$L542*$O541,0)</f>
        <v>0</v>
      </c>
      <c r="R542" s="108">
        <f>IF($P541=R$4,$L542*$O541,0)</f>
        <v>0</v>
      </c>
      <c r="S542" s="108">
        <f>IF($P541=S$4,$L542*$O541,0)</f>
        <v>0</v>
      </c>
      <c r="T542" s="124"/>
      <c r="U542" s="124"/>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ht="15" customHeight="1">
      <c r="A543" s="24">
        <v>539</v>
      </c>
      <c r="B543" s="25" t="s">
        <v>1779</v>
      </c>
      <c r="C543" s="25" t="s">
        <v>1780</v>
      </c>
      <c r="D543" s="25" t="s">
        <v>1781</v>
      </c>
      <c r="E543" s="27" t="s">
        <v>638</v>
      </c>
      <c r="F543" s="35" t="s">
        <v>24</v>
      </c>
      <c r="G543" s="27" t="s">
        <v>639</v>
      </c>
      <c r="H543" s="29" t="s">
        <v>1782</v>
      </c>
      <c r="I543" s="30" t="s">
        <v>463</v>
      </c>
      <c r="J543" s="42" t="s">
        <v>480</v>
      </c>
      <c r="K543" s="74" t="s">
        <v>1783</v>
      </c>
      <c r="L543" s="32"/>
      <c r="M543" s="31"/>
      <c r="N543" s="33" t="s">
        <v>30</v>
      </c>
      <c r="O543" s="122">
        <v>1</v>
      </c>
      <c r="P543" s="123">
        <v>3</v>
      </c>
      <c r="Q543" s="108">
        <f>IF($P543=$Q$4,$L543*$O543,0)</f>
        <v>0</v>
      </c>
      <c r="R543" s="108">
        <f>IF($P543=R$4,$L543*$O543,0)</f>
        <v>0</v>
      </c>
      <c r="S543" s="108">
        <f>IF($P543=S$4,$L543*$O543,0)</f>
        <v>0</v>
      </c>
      <c r="T543" s="124" t="str">
        <f>IF((L543&gt;0)*AND(L544&gt;0),"BŁĄD - Wprowadzono dwie wartości",IF((L543=0)*AND(L544=0),"Wprowadź kwotę dla oferowanego materiału",IF((L544&lt;&gt;0)*AND(K544=0),"Uzupełnij pola SYMBOL/PRODUCENT dla zamiennika",IF((L544=0)*AND(K544&lt;&gt;0),"cena dla niewłaściwego PRODUCENTA",IF((K544&lt;&gt;0)*AND(L544&lt;&gt;0)*AND(J544=0),"Uzupełnij pole PRODUCENT dla zamiennika","OK")))))</f>
        <v>Wprowadź kwotę dla oferowanego materiału</v>
      </c>
      <c r="U543" s="124"/>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row>
    <row r="544" spans="1:256" ht="15" customHeight="1">
      <c r="A544" s="24">
        <v>540</v>
      </c>
      <c r="B544" s="25" t="s">
        <v>1784</v>
      </c>
      <c r="C544" s="25" t="s">
        <v>1785</v>
      </c>
      <c r="D544" s="25" t="s">
        <v>1781</v>
      </c>
      <c r="E544" s="27" t="s">
        <v>638</v>
      </c>
      <c r="F544" s="35" t="s">
        <v>24</v>
      </c>
      <c r="G544" s="27" t="s">
        <v>639</v>
      </c>
      <c r="H544" s="29" t="s">
        <v>1782</v>
      </c>
      <c r="I544" s="30" t="s">
        <v>463</v>
      </c>
      <c r="J544" s="42"/>
      <c r="K544" s="31"/>
      <c r="L544" s="32"/>
      <c r="M544" s="31"/>
      <c r="N544" s="34" t="s">
        <v>33</v>
      </c>
      <c r="O544" s="122"/>
      <c r="P544" s="123"/>
      <c r="Q544" s="108">
        <f>IF($P543=$Q$4,$L544*$O543,0)</f>
        <v>0</v>
      </c>
      <c r="R544" s="108">
        <f>IF($P543=R$4,$L544*$O543,0)</f>
        <v>0</v>
      </c>
      <c r="S544" s="108">
        <f>IF($P543=S$4,$L544*$O543,0)</f>
        <v>0</v>
      </c>
      <c r="T544" s="124"/>
      <c r="U544" s="12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15" customHeight="1">
      <c r="A545" s="24">
        <v>541</v>
      </c>
      <c r="B545" s="41" t="s">
        <v>1786</v>
      </c>
      <c r="C545" s="25" t="s">
        <v>1787</v>
      </c>
      <c r="D545" s="25" t="s">
        <v>1788</v>
      </c>
      <c r="E545" s="27" t="s">
        <v>638</v>
      </c>
      <c r="F545" s="35" t="s">
        <v>24</v>
      </c>
      <c r="G545" s="27" t="s">
        <v>639</v>
      </c>
      <c r="H545" s="29" t="s">
        <v>1789</v>
      </c>
      <c r="I545" s="30" t="s">
        <v>27</v>
      </c>
      <c r="J545" s="42" t="s">
        <v>480</v>
      </c>
      <c r="K545" s="74" t="s">
        <v>1790</v>
      </c>
      <c r="L545" s="32"/>
      <c r="M545" s="31"/>
      <c r="N545" s="33" t="s">
        <v>30</v>
      </c>
      <c r="O545" s="122">
        <v>3</v>
      </c>
      <c r="P545" s="123">
        <v>3</v>
      </c>
      <c r="Q545" s="108">
        <f>IF($P545=$Q$4,$L545*$O545,0)</f>
        <v>0</v>
      </c>
      <c r="R545" s="108">
        <f>IF($P545=R$4,$L545*$O545,0)</f>
        <v>0</v>
      </c>
      <c r="S545" s="108">
        <f>IF($P545=S$4,$L545*$O545,0)</f>
        <v>0</v>
      </c>
      <c r="T545" s="124" t="str">
        <f>IF((L545&gt;0)*AND(L546&gt;0),"BŁĄD - Wprowadzono dwie wartości",IF((L545=0)*AND(L546=0),"Wprowadź kwotę dla oferowanego materiału",IF((L546&lt;&gt;0)*AND(K546=0),"Uzupełnij pola SYMBOL/PRODUCENT dla zamiennika",IF((L546=0)*AND(K546&lt;&gt;0),"cena dla niewłaściwego PRODUCENTA",IF((K546&lt;&gt;0)*AND(L546&lt;&gt;0)*AND(J546=0),"Uzupełnij pole PRODUCENT dla zamiennika","OK")))))</f>
        <v>Wprowadź kwotę dla oferowanego materiału</v>
      </c>
      <c r="U545" s="124"/>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15" customHeight="1">
      <c r="A546" s="24">
        <v>542</v>
      </c>
      <c r="B546" s="25" t="s">
        <v>1791</v>
      </c>
      <c r="C546" s="25" t="s">
        <v>1792</v>
      </c>
      <c r="D546" s="25" t="s">
        <v>1788</v>
      </c>
      <c r="E546" s="27" t="s">
        <v>638</v>
      </c>
      <c r="F546" s="35" t="s">
        <v>24</v>
      </c>
      <c r="G546" s="27" t="s">
        <v>639</v>
      </c>
      <c r="H546" s="29" t="s">
        <v>1789</v>
      </c>
      <c r="I546" s="30" t="s">
        <v>27</v>
      </c>
      <c r="J546" s="42"/>
      <c r="K546" s="31"/>
      <c r="L546" s="32"/>
      <c r="M546" s="31"/>
      <c r="N546" s="34" t="s">
        <v>33</v>
      </c>
      <c r="O546" s="122"/>
      <c r="P546" s="123"/>
      <c r="Q546" s="108">
        <f>IF($P545=$Q$4,$L546*$O545,0)</f>
        <v>0</v>
      </c>
      <c r="R546" s="108">
        <f>IF($P545=R$4,$L546*$O545,0)</f>
        <v>0</v>
      </c>
      <c r="S546" s="108">
        <f>IF($P545=S$4,$L546*$O545,0)</f>
        <v>0</v>
      </c>
      <c r="T546" s="124"/>
      <c r="U546" s="124"/>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15" customHeight="1">
      <c r="A547" s="24">
        <v>543</v>
      </c>
      <c r="B547" s="41" t="s">
        <v>1793</v>
      </c>
      <c r="C547" s="25" t="s">
        <v>1794</v>
      </c>
      <c r="D547" s="25" t="s">
        <v>1795</v>
      </c>
      <c r="E547" s="27" t="s">
        <v>638</v>
      </c>
      <c r="F547" s="35" t="s">
        <v>24</v>
      </c>
      <c r="G547" s="27" t="s">
        <v>639</v>
      </c>
      <c r="H547" s="29" t="s">
        <v>1796</v>
      </c>
      <c r="I547" s="30" t="s">
        <v>1797</v>
      </c>
      <c r="J547" s="42" t="s">
        <v>480</v>
      </c>
      <c r="K547" s="74" t="s">
        <v>1798</v>
      </c>
      <c r="L547" s="32"/>
      <c r="M547" s="31"/>
      <c r="N547" s="33" t="s">
        <v>30</v>
      </c>
      <c r="O547" s="122">
        <v>3</v>
      </c>
      <c r="P547" s="123">
        <v>3</v>
      </c>
      <c r="Q547" s="108">
        <f>IF($P547=$Q$4,$L547*$O547,0)</f>
        <v>0</v>
      </c>
      <c r="R547" s="108">
        <f>IF($P547=R$4,$L547*$O547,0)</f>
        <v>0</v>
      </c>
      <c r="S547" s="108">
        <f>IF($P547=S$4,$L547*$O547,0)</f>
        <v>0</v>
      </c>
      <c r="T547" s="124" t="str">
        <f>IF((L547&gt;0)*AND(L548&gt;0),"BŁĄD - Wprowadzono dwie wartości",IF((L547=0)*AND(L548=0),"Wprowadź kwotę dla oferowanego materiału",IF((L548&lt;&gt;0)*AND(K548=0),"Uzupełnij pola SYMBOL/PRODUCENT dla zamiennika",IF((L548=0)*AND(K548&lt;&gt;0),"cena dla niewłaściwego PRODUCENTA",IF((K548&lt;&gt;0)*AND(L548&lt;&gt;0)*AND(J548=0),"Uzupełnij pole PRODUCENT dla zamiennika","OK")))))</f>
        <v>Wprowadź kwotę dla oferowanego materiału</v>
      </c>
      <c r="U547" s="124"/>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ht="15" customHeight="1">
      <c r="A548" s="24">
        <v>544</v>
      </c>
      <c r="B548" s="25" t="s">
        <v>1799</v>
      </c>
      <c r="C548" s="25" t="s">
        <v>1800</v>
      </c>
      <c r="D548" s="25" t="s">
        <v>1795</v>
      </c>
      <c r="E548" s="27" t="s">
        <v>638</v>
      </c>
      <c r="F548" s="35" t="s">
        <v>24</v>
      </c>
      <c r="G548" s="27" t="s">
        <v>639</v>
      </c>
      <c r="H548" s="29" t="s">
        <v>1796</v>
      </c>
      <c r="I548" s="30" t="s">
        <v>1797</v>
      </c>
      <c r="J548" s="42"/>
      <c r="K548" s="31"/>
      <c r="L548" s="32"/>
      <c r="M548" s="31"/>
      <c r="N548" s="34" t="s">
        <v>33</v>
      </c>
      <c r="O548" s="122"/>
      <c r="P548" s="123"/>
      <c r="Q548" s="108">
        <f>IF($P547=$Q$4,$L548*$O547,0)</f>
        <v>0</v>
      </c>
      <c r="R548" s="108">
        <f>IF($P547=R$4,$L548*$O547,0)</f>
        <v>0</v>
      </c>
      <c r="S548" s="108">
        <f>IF($P547=S$4,$L548*$O547,0)</f>
        <v>0</v>
      </c>
      <c r="T548" s="124"/>
      <c r="U548" s="124"/>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row>
    <row r="549" spans="1:256" ht="15" customHeight="1">
      <c r="A549" s="24">
        <v>545</v>
      </c>
      <c r="B549" s="41" t="s">
        <v>1801</v>
      </c>
      <c r="C549" s="25" t="s">
        <v>1802</v>
      </c>
      <c r="D549" s="25" t="s">
        <v>1803</v>
      </c>
      <c r="E549" s="27" t="s">
        <v>638</v>
      </c>
      <c r="F549" s="35" t="s">
        <v>24</v>
      </c>
      <c r="G549" s="27" t="s">
        <v>639</v>
      </c>
      <c r="H549" s="29" t="s">
        <v>487</v>
      </c>
      <c r="I549" s="30" t="s">
        <v>1804</v>
      </c>
      <c r="J549" s="42" t="s">
        <v>480</v>
      </c>
      <c r="K549" s="31" t="s">
        <v>1805</v>
      </c>
      <c r="L549" s="32"/>
      <c r="M549" s="31"/>
      <c r="N549" s="33" t="s">
        <v>30</v>
      </c>
      <c r="O549" s="122">
        <v>3</v>
      </c>
      <c r="P549" s="123">
        <v>3</v>
      </c>
      <c r="Q549" s="108">
        <f>IF($P549=$Q$4,$L549*$O549,0)</f>
        <v>0</v>
      </c>
      <c r="R549" s="108">
        <f>IF($P549=R$4,$L549*$O549,0)</f>
        <v>0</v>
      </c>
      <c r="S549" s="108">
        <f>IF($P549=S$4,$L549*$O549,0)</f>
        <v>0</v>
      </c>
      <c r="T549" s="124" t="str">
        <f>IF((L549&gt;0)*AND(L550&gt;0),"BŁĄD - Wprowadzono dwie wartości",IF((L549=0)*AND(L550=0),"Wprowadź kwotę dla oferowanego materiału",IF((L550&lt;&gt;0)*AND(K550=0),"Uzupełnij pola SYMBOL/PRODUCENT dla zamiennika",IF((L550=0)*AND(K550&lt;&gt;0),"cena dla niewłaściwego PRODUCENTA",IF((K550&lt;&gt;0)*AND(L550&lt;&gt;0)*AND(J550=0),"Uzupełnij pole PRODUCENT dla zamiennika","OK")))))</f>
        <v>Wprowadź kwotę dla oferowanego materiału</v>
      </c>
      <c r="U549" s="124"/>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row>
    <row r="550" spans="1:256" ht="15" customHeight="1">
      <c r="A550" s="24">
        <v>546</v>
      </c>
      <c r="B550" s="25" t="s">
        <v>1806</v>
      </c>
      <c r="C550" s="25" t="s">
        <v>1807</v>
      </c>
      <c r="D550" s="25" t="s">
        <v>1803</v>
      </c>
      <c r="E550" s="27" t="s">
        <v>638</v>
      </c>
      <c r="F550" s="35" t="s">
        <v>24</v>
      </c>
      <c r="G550" s="27" t="s">
        <v>639</v>
      </c>
      <c r="H550" s="29" t="s">
        <v>487</v>
      </c>
      <c r="I550" s="30" t="s">
        <v>1804</v>
      </c>
      <c r="J550" s="42"/>
      <c r="K550" s="31"/>
      <c r="L550" s="32"/>
      <c r="M550" s="31"/>
      <c r="N550" s="34" t="s">
        <v>33</v>
      </c>
      <c r="O550" s="122"/>
      <c r="P550" s="123"/>
      <c r="Q550" s="108">
        <f>IF($P549=$Q$4,$L550*$O549,0)</f>
        <v>0</v>
      </c>
      <c r="R550" s="108">
        <f>IF($P549=R$4,$L550*$O549,0)</f>
        <v>0</v>
      </c>
      <c r="S550" s="108">
        <f>IF($P549=S$4,$L550*$O549,0)</f>
        <v>0</v>
      </c>
      <c r="T550" s="124"/>
      <c r="U550" s="124"/>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row>
    <row r="551" spans="1:256" ht="15" customHeight="1">
      <c r="A551" s="24">
        <v>547</v>
      </c>
      <c r="B551" s="41" t="s">
        <v>1808</v>
      </c>
      <c r="C551" s="25" t="s">
        <v>1809</v>
      </c>
      <c r="D551" s="25" t="s">
        <v>1810</v>
      </c>
      <c r="E551" s="27" t="s">
        <v>638</v>
      </c>
      <c r="F551" s="35" t="s">
        <v>159</v>
      </c>
      <c r="G551" s="27" t="s">
        <v>639</v>
      </c>
      <c r="H551" s="29" t="s">
        <v>487</v>
      </c>
      <c r="I551" s="30" t="s">
        <v>55</v>
      </c>
      <c r="J551" s="42" t="s">
        <v>480</v>
      </c>
      <c r="K551" s="31" t="s">
        <v>1811</v>
      </c>
      <c r="L551" s="32"/>
      <c r="M551" s="31"/>
      <c r="N551" s="33" t="s">
        <v>30</v>
      </c>
      <c r="O551" s="122">
        <v>5</v>
      </c>
      <c r="P551" s="123">
        <v>3</v>
      </c>
      <c r="Q551" s="108">
        <f>IF($P551=$Q$4,$L551*$O551,0)</f>
        <v>0</v>
      </c>
      <c r="R551" s="108">
        <f>IF($P551=R$4,$L551*$O551,0)</f>
        <v>0</v>
      </c>
      <c r="S551" s="108">
        <f>IF($P551=S$4,$L551*$O551,0)</f>
        <v>0</v>
      </c>
      <c r="T551" s="124" t="str">
        <f>IF((L551&gt;0)*AND(L552&gt;0),"BŁĄD - Wprowadzono dwie wartości",IF((L551=0)*AND(L552=0),"Wprowadź kwotę dla oferowanego materiału",IF((L552&lt;&gt;0)*AND(K552=0),"Uzupełnij pola SYMBOL/PRODUCENT dla zamiennika",IF((L552=0)*AND(K552&lt;&gt;0),"cena dla niewłaściwego PRODUCENTA",IF((K552&lt;&gt;0)*AND(L552&lt;&gt;0)*AND(J552=0),"Uzupełnij pole PRODUCENT dla zamiennika","OK")))))</f>
        <v>Wprowadź kwotę dla oferowanego materiału</v>
      </c>
      <c r="U551" s="124"/>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15" customHeight="1">
      <c r="A552" s="24">
        <v>548</v>
      </c>
      <c r="B552" s="25" t="s">
        <v>1812</v>
      </c>
      <c r="C552" s="25" t="s">
        <v>1813</v>
      </c>
      <c r="D552" s="25" t="s">
        <v>1810</v>
      </c>
      <c r="E552" s="27" t="s">
        <v>638</v>
      </c>
      <c r="F552" s="35" t="s">
        <v>159</v>
      </c>
      <c r="G552" s="27" t="s">
        <v>639</v>
      </c>
      <c r="H552" s="29" t="s">
        <v>487</v>
      </c>
      <c r="I552" s="30" t="s">
        <v>55</v>
      </c>
      <c r="J552" s="42"/>
      <c r="K552" s="31"/>
      <c r="L552" s="32"/>
      <c r="M552" s="31"/>
      <c r="N552" s="34" t="s">
        <v>33</v>
      </c>
      <c r="O552" s="122"/>
      <c r="P552" s="123"/>
      <c r="Q552" s="108">
        <f>IF($P551=$Q$4,$L552*$O551,0)</f>
        <v>0</v>
      </c>
      <c r="R552" s="108">
        <f>IF($P551=R$4,$L552*$O551,0)</f>
        <v>0</v>
      </c>
      <c r="S552" s="108">
        <f>IF($P551=S$4,$L552*$O551,0)</f>
        <v>0</v>
      </c>
      <c r="T552" s="124"/>
      <c r="U552" s="124"/>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ht="15" customHeight="1">
      <c r="A553" s="24">
        <v>549</v>
      </c>
      <c r="B553" s="41" t="s">
        <v>1814</v>
      </c>
      <c r="C553" s="25" t="s">
        <v>1815</v>
      </c>
      <c r="D553" s="25" t="s">
        <v>1816</v>
      </c>
      <c r="E553" s="27" t="s">
        <v>638</v>
      </c>
      <c r="F553" s="35" t="s">
        <v>166</v>
      </c>
      <c r="G553" s="27" t="s">
        <v>639</v>
      </c>
      <c r="H553" s="29" t="s">
        <v>487</v>
      </c>
      <c r="I553" s="30" t="s">
        <v>55</v>
      </c>
      <c r="J553" s="42" t="s">
        <v>480</v>
      </c>
      <c r="K553" s="31" t="s">
        <v>1817</v>
      </c>
      <c r="L553" s="32"/>
      <c r="M553" s="34"/>
      <c r="N553" s="43" t="s">
        <v>30</v>
      </c>
      <c r="O553" s="122">
        <v>1</v>
      </c>
      <c r="P553" s="123">
        <v>3</v>
      </c>
      <c r="Q553" s="108">
        <f>IF($P553=$Q$4,$L553*$O553,0)</f>
        <v>0</v>
      </c>
      <c r="R553" s="108">
        <f>IF($P553=R$4,$L553*$O553,0)</f>
        <v>0</v>
      </c>
      <c r="S553" s="108">
        <f>IF($P553=S$4,$L553*$O553,0)</f>
        <v>0</v>
      </c>
      <c r="T553" s="124" t="str">
        <f>IF((L553&gt;0)*AND(L554&gt;0),"BŁĄD - Wprowadzono dwie wartości",IF((L553=0)*AND(L554=0),"Wprowadź kwotę dla oferowanego materiału",IF((L554&lt;&gt;0)*AND(K554=0),"Uzupełnij pola SYMBOL/PRODUCENT dla zamiennika",IF((L554=0)*AND(K554&lt;&gt;0),"cena dla niewłaściwego PRODUCENTA",IF((K554&lt;&gt;0)*AND(L554&lt;&gt;0)*AND(J554=0),"Uzupełnij pole PRODUCENT dla zamiennika","OK")))))</f>
        <v>Wprowadź kwotę dla oferowanego materiału</v>
      </c>
      <c r="U553" s="124"/>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row>
    <row r="554" spans="1:256" ht="15" customHeight="1">
      <c r="A554" s="24">
        <v>550</v>
      </c>
      <c r="B554" s="25" t="s">
        <v>1818</v>
      </c>
      <c r="C554" s="25" t="s">
        <v>1819</v>
      </c>
      <c r="D554" s="25" t="s">
        <v>1816</v>
      </c>
      <c r="E554" s="27" t="s">
        <v>638</v>
      </c>
      <c r="F554" s="35" t="s">
        <v>166</v>
      </c>
      <c r="G554" s="27" t="s">
        <v>639</v>
      </c>
      <c r="H554" s="29" t="s">
        <v>487</v>
      </c>
      <c r="I554" s="30" t="s">
        <v>55</v>
      </c>
      <c r="J554" s="42"/>
      <c r="K554" s="31"/>
      <c r="L554" s="32"/>
      <c r="M554" s="34"/>
      <c r="N554" s="43" t="s">
        <v>33</v>
      </c>
      <c r="O554" s="122"/>
      <c r="P554" s="123"/>
      <c r="Q554" s="108">
        <f>IF($P553=$Q$4,$L554*$O553,0)</f>
        <v>0</v>
      </c>
      <c r="R554" s="108">
        <f>IF($P553=R$4,$L554*$O553,0)</f>
        <v>0</v>
      </c>
      <c r="S554" s="108">
        <f>IF($P553=S$4,$L554*$O553,0)</f>
        <v>0</v>
      </c>
      <c r="T554" s="124"/>
      <c r="U554" s="12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ht="15" customHeight="1">
      <c r="A555" s="24">
        <v>551</v>
      </c>
      <c r="B555" s="41" t="s">
        <v>1820</v>
      </c>
      <c r="C555" s="25" t="s">
        <v>1821</v>
      </c>
      <c r="D555" s="25" t="s">
        <v>1822</v>
      </c>
      <c r="E555" s="27" t="s">
        <v>638</v>
      </c>
      <c r="F555" s="35" t="s">
        <v>174</v>
      </c>
      <c r="G555" s="27" t="s">
        <v>639</v>
      </c>
      <c r="H555" s="29" t="s">
        <v>487</v>
      </c>
      <c r="I555" s="30" t="s">
        <v>55</v>
      </c>
      <c r="J555" s="42" t="s">
        <v>480</v>
      </c>
      <c r="K555" s="31" t="s">
        <v>1823</v>
      </c>
      <c r="L555" s="32"/>
      <c r="M555" s="34"/>
      <c r="N555" s="43" t="s">
        <v>30</v>
      </c>
      <c r="O555" s="122">
        <v>5</v>
      </c>
      <c r="P555" s="123">
        <v>3</v>
      </c>
      <c r="Q555" s="108">
        <f>IF($P555=$Q$4,$L555*$O555,0)</f>
        <v>0</v>
      </c>
      <c r="R555" s="108">
        <f>IF($P555=R$4,$L555*$O555,0)</f>
        <v>0</v>
      </c>
      <c r="S555" s="108">
        <f>IF($P555=S$4,$L555*$O555,0)</f>
        <v>0</v>
      </c>
      <c r="T555" s="124" t="str">
        <f>IF((L555&gt;0)*AND(L556&gt;0),"BŁĄD - Wprowadzono dwie wartości",IF((L555=0)*AND(L556=0),"Wprowadź kwotę dla oferowanego materiału",IF((L556&lt;&gt;0)*AND(K556=0),"Uzupełnij pola SYMBOL/PRODUCENT dla zamiennika",IF((L556=0)*AND(K556&lt;&gt;0),"cena dla niewłaściwego PRODUCENTA",IF((K556&lt;&gt;0)*AND(L556&lt;&gt;0)*AND(J556=0),"Uzupełnij pole PRODUCENT dla zamiennika","OK")))))</f>
        <v>Wprowadź kwotę dla oferowanego materiału</v>
      </c>
      <c r="U555" s="124"/>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row>
    <row r="556" spans="1:256" ht="15" customHeight="1">
      <c r="A556" s="24">
        <v>552</v>
      </c>
      <c r="B556" s="25" t="s">
        <v>1824</v>
      </c>
      <c r="C556" s="25" t="s">
        <v>1825</v>
      </c>
      <c r="D556" s="25" t="s">
        <v>1822</v>
      </c>
      <c r="E556" s="27" t="s">
        <v>638</v>
      </c>
      <c r="F556" s="35" t="s">
        <v>174</v>
      </c>
      <c r="G556" s="27" t="s">
        <v>639</v>
      </c>
      <c r="H556" s="29" t="s">
        <v>487</v>
      </c>
      <c r="I556" s="30" t="s">
        <v>55</v>
      </c>
      <c r="J556" s="42"/>
      <c r="K556" s="31"/>
      <c r="L556" s="32"/>
      <c r="M556" s="34"/>
      <c r="N556" s="43" t="s">
        <v>33</v>
      </c>
      <c r="O556" s="122"/>
      <c r="P556" s="123"/>
      <c r="Q556" s="108">
        <f>IF($P555=$Q$4,$L556*$O555,0)</f>
        <v>0</v>
      </c>
      <c r="R556" s="108">
        <f>IF($P555=R$4,$L556*$O555,0)</f>
        <v>0</v>
      </c>
      <c r="S556" s="108">
        <f>IF($P555=S$4,$L556*$O555,0)</f>
        <v>0</v>
      </c>
      <c r="T556" s="124"/>
      <c r="U556" s="124"/>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15" customHeight="1">
      <c r="A557" s="24">
        <v>553</v>
      </c>
      <c r="B557" s="26" t="s">
        <v>1826</v>
      </c>
      <c r="C557" s="25" t="s">
        <v>1827</v>
      </c>
      <c r="D557" s="26" t="s">
        <v>1828</v>
      </c>
      <c r="E557" s="37">
        <v>3</v>
      </c>
      <c r="F557" s="35" t="s">
        <v>24</v>
      </c>
      <c r="G557" s="27" t="s">
        <v>1829</v>
      </c>
      <c r="H557" s="29" t="s">
        <v>1830</v>
      </c>
      <c r="I557" s="30">
        <v>300</v>
      </c>
      <c r="J557" s="42" t="s">
        <v>28</v>
      </c>
      <c r="K557" s="31" t="s">
        <v>1831</v>
      </c>
      <c r="L557" s="32"/>
      <c r="M557" s="34"/>
      <c r="N557" s="43" t="s">
        <v>30</v>
      </c>
      <c r="O557" s="122">
        <v>3</v>
      </c>
      <c r="P557" s="123">
        <v>3</v>
      </c>
      <c r="Q557" s="108">
        <f>IF($P557=$Q$4,$L557*$O557,0)</f>
        <v>0</v>
      </c>
      <c r="R557" s="108">
        <f>IF($P557=R$4,$L557*$O557,0)</f>
        <v>0</v>
      </c>
      <c r="S557" s="108">
        <f>IF($P557=S$4,$L557*$O557,0)</f>
        <v>0</v>
      </c>
      <c r="T557" s="124" t="str">
        <f>IF((L557&gt;0)*AND(L558&gt;0),"BŁĄD - Wprowadzono dwie wartości",IF((L557=0)*AND(L558=0),"Wprowadź kwotę dla oferowanego materiału",IF((L558&lt;&gt;0)*AND(K558=0),"Uzupełnij pola SYMBOL/PRODUCENT dla zamiennika",IF((L558=0)*AND(K558&lt;&gt;0),"cena dla niewłaściwego PRODUCENTA",IF((K558&lt;&gt;0)*AND(L558&lt;&gt;0)*AND(J558=0),"Uzupełnij pole PRODUCENT dla zamiennika","OK")))))</f>
        <v>Wprowadź kwotę dla oferowanego materiału</v>
      </c>
      <c r="U557" s="124"/>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15" customHeight="1">
      <c r="A558" s="24">
        <v>554</v>
      </c>
      <c r="B558" s="25" t="s">
        <v>1832</v>
      </c>
      <c r="C558" s="25" t="s">
        <v>1833</v>
      </c>
      <c r="D558" s="26" t="s">
        <v>1828</v>
      </c>
      <c r="E558" s="37">
        <v>3</v>
      </c>
      <c r="F558" s="35" t="s">
        <v>24</v>
      </c>
      <c r="G558" s="27" t="s">
        <v>1829</v>
      </c>
      <c r="H558" s="29" t="s">
        <v>1830</v>
      </c>
      <c r="I558" s="30">
        <v>300</v>
      </c>
      <c r="J558" s="42"/>
      <c r="K558" s="31"/>
      <c r="L558" s="32"/>
      <c r="M558" s="34"/>
      <c r="N558" s="43" t="s">
        <v>33</v>
      </c>
      <c r="O558" s="122"/>
      <c r="P558" s="123"/>
      <c r="Q558" s="108">
        <f>IF($P557=$Q$4,$L558*$O557,0)</f>
        <v>0</v>
      </c>
      <c r="R558" s="108">
        <f>IF($P557=R$4,$L558*$O557,0)</f>
        <v>0</v>
      </c>
      <c r="S558" s="108">
        <f>IF($P557=S$4,$L558*$O557,0)</f>
        <v>0</v>
      </c>
      <c r="T558" s="124"/>
      <c r="U558" s="124"/>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15" customHeight="1">
      <c r="A559" s="24">
        <v>555</v>
      </c>
      <c r="B559" s="26" t="s">
        <v>1834</v>
      </c>
      <c r="C559" s="25" t="s">
        <v>1835</v>
      </c>
      <c r="D559" s="26" t="s">
        <v>1836</v>
      </c>
      <c r="E559" s="37">
        <v>3</v>
      </c>
      <c r="F559" s="35" t="s">
        <v>159</v>
      </c>
      <c r="G559" s="27" t="s">
        <v>1829</v>
      </c>
      <c r="H559" s="29" t="s">
        <v>1830</v>
      </c>
      <c r="I559" s="30">
        <v>260</v>
      </c>
      <c r="J559" s="42" t="s">
        <v>28</v>
      </c>
      <c r="K559" s="31" t="s">
        <v>1837</v>
      </c>
      <c r="L559" s="32"/>
      <c r="M559" s="34"/>
      <c r="N559" s="43" t="s">
        <v>30</v>
      </c>
      <c r="O559" s="122">
        <v>3</v>
      </c>
      <c r="P559" s="123">
        <v>3</v>
      </c>
      <c r="Q559" s="108">
        <f>IF($P559=$Q$4,$L559*$O559,0)</f>
        <v>0</v>
      </c>
      <c r="R559" s="108">
        <f>IF($P559=R$4,$L559*$O559,0)</f>
        <v>0</v>
      </c>
      <c r="S559" s="108">
        <f>IF($P559=S$4,$L559*$O559,0)</f>
        <v>0</v>
      </c>
      <c r="T559" s="124" t="str">
        <f>IF((L559&gt;0)*AND(L560&gt;0),"BŁĄD - Wprowadzono dwie wartości",IF((L559=0)*AND(L560=0),"Wprowadź kwotę dla oferowanego materiału",IF((L560&lt;&gt;0)*AND(K560=0),"Uzupełnij pola SYMBOL/PRODUCENT dla zamiennika",IF((L560=0)*AND(K560&lt;&gt;0),"cena dla niewłaściwego PRODUCENTA",IF((K560&lt;&gt;0)*AND(L560&lt;&gt;0)*AND(J560=0),"Uzupełnij pole PRODUCENT dla zamiennika","OK")))))</f>
        <v>Wprowadź kwotę dla oferowanego materiału</v>
      </c>
      <c r="U559" s="124"/>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ht="15" customHeight="1">
      <c r="A560" s="24">
        <v>556</v>
      </c>
      <c r="B560" s="26" t="s">
        <v>1838</v>
      </c>
      <c r="C560" s="25" t="s">
        <v>1839</v>
      </c>
      <c r="D560" s="26" t="s">
        <v>1836</v>
      </c>
      <c r="E560" s="37">
        <v>3</v>
      </c>
      <c r="F560" s="35" t="s">
        <v>159</v>
      </c>
      <c r="G560" s="27" t="s">
        <v>1829</v>
      </c>
      <c r="H560" s="29" t="s">
        <v>1830</v>
      </c>
      <c r="I560" s="30">
        <v>260</v>
      </c>
      <c r="J560" s="42"/>
      <c r="K560" s="31"/>
      <c r="L560" s="32"/>
      <c r="M560" s="34"/>
      <c r="N560" s="43" t="s">
        <v>33</v>
      </c>
      <c r="O560" s="122"/>
      <c r="P560" s="123"/>
      <c r="Q560" s="108">
        <f>IF($P559=$Q$4,$L560*$O559,0)</f>
        <v>0</v>
      </c>
      <c r="R560" s="108">
        <f>IF($P559=R$4,$L560*$O559,0)</f>
        <v>0</v>
      </c>
      <c r="S560" s="108">
        <f>IF($P559=S$4,$L560*$O559,0)</f>
        <v>0</v>
      </c>
      <c r="T560" s="124"/>
      <c r="U560" s="124"/>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row>
    <row r="561" spans="1:256" ht="15" customHeight="1">
      <c r="A561" s="24">
        <v>557</v>
      </c>
      <c r="B561" s="26" t="s">
        <v>1840</v>
      </c>
      <c r="C561" s="25" t="s">
        <v>1841</v>
      </c>
      <c r="D561" s="26" t="s">
        <v>1842</v>
      </c>
      <c r="E561" s="37">
        <v>3</v>
      </c>
      <c r="F561" s="35" t="s">
        <v>166</v>
      </c>
      <c r="G561" s="27" t="s">
        <v>1829</v>
      </c>
      <c r="H561" s="29" t="s">
        <v>1830</v>
      </c>
      <c r="I561" s="30">
        <v>260</v>
      </c>
      <c r="J561" s="42" t="s">
        <v>28</v>
      </c>
      <c r="K561" s="31" t="s">
        <v>1843</v>
      </c>
      <c r="L561" s="32"/>
      <c r="M561" s="34"/>
      <c r="N561" s="43" t="s">
        <v>30</v>
      </c>
      <c r="O561" s="122">
        <v>3</v>
      </c>
      <c r="P561" s="123">
        <v>3</v>
      </c>
      <c r="Q561" s="108">
        <f>IF($P561=$Q$4,$L561*$O561,0)</f>
        <v>0</v>
      </c>
      <c r="R561" s="108">
        <f>IF($P561=R$4,$L561*$O561,0)</f>
        <v>0</v>
      </c>
      <c r="S561" s="108">
        <f>IF($P561=S$4,$L561*$O561,0)</f>
        <v>0</v>
      </c>
      <c r="T561" s="124" t="str">
        <f>IF((L561&gt;0)*AND(L562&gt;0),"BŁĄD - Wprowadzono dwie wartości",IF((L561=0)*AND(L562=0),"Wprowadź kwotę dla oferowanego materiału",IF((L562&lt;&gt;0)*AND(K562=0),"Uzupełnij pola SYMBOL/PRODUCENT dla zamiennika",IF((L562=0)*AND(K562&lt;&gt;0),"cena dla niewłaściwego PRODUCENTA",IF((K562&lt;&gt;0)*AND(L562&lt;&gt;0)*AND(J562=0),"Uzupełnij pole PRODUCENT dla zamiennika","OK")))))</f>
        <v>Wprowadź kwotę dla oferowanego materiału</v>
      </c>
      <c r="U561" s="124"/>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row>
    <row r="562" spans="1:256" ht="15" customHeight="1">
      <c r="A562" s="24">
        <v>558</v>
      </c>
      <c r="B562" s="26" t="s">
        <v>1844</v>
      </c>
      <c r="C562" s="25" t="s">
        <v>1845</v>
      </c>
      <c r="D562" s="26" t="s">
        <v>1842</v>
      </c>
      <c r="E562" s="37">
        <v>3</v>
      </c>
      <c r="F562" s="35" t="s">
        <v>166</v>
      </c>
      <c r="G562" s="27" t="s">
        <v>1829</v>
      </c>
      <c r="H562" s="29" t="s">
        <v>1830</v>
      </c>
      <c r="I562" s="30">
        <v>260</v>
      </c>
      <c r="J562" s="42"/>
      <c r="K562" s="31"/>
      <c r="L562" s="32"/>
      <c r="M562" s="34"/>
      <c r="N562" s="43" t="s">
        <v>33</v>
      </c>
      <c r="O562" s="122"/>
      <c r="P562" s="123"/>
      <c r="Q562" s="108">
        <f>IF($P561=$Q$4,$L562*$O561,0)</f>
        <v>0</v>
      </c>
      <c r="R562" s="108">
        <f>IF($P561=R$4,$L562*$O561,0)</f>
        <v>0</v>
      </c>
      <c r="S562" s="108">
        <f>IF($P561=S$4,$L562*$O561,0)</f>
        <v>0</v>
      </c>
      <c r="T562" s="124"/>
      <c r="U562" s="124"/>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15" customHeight="1">
      <c r="A563" s="24">
        <v>559</v>
      </c>
      <c r="B563" s="26" t="s">
        <v>1846</v>
      </c>
      <c r="C563" s="25" t="s">
        <v>1847</v>
      </c>
      <c r="D563" s="26" t="s">
        <v>1848</v>
      </c>
      <c r="E563" s="37">
        <v>3</v>
      </c>
      <c r="F563" s="35" t="s">
        <v>174</v>
      </c>
      <c r="G563" s="27" t="s">
        <v>1829</v>
      </c>
      <c r="H563" s="29" t="s">
        <v>1830</v>
      </c>
      <c r="I563" s="30">
        <v>260</v>
      </c>
      <c r="J563" s="42" t="s">
        <v>28</v>
      </c>
      <c r="K563" s="31" t="s">
        <v>1849</v>
      </c>
      <c r="L563" s="32"/>
      <c r="M563" s="64"/>
      <c r="N563" s="53" t="s">
        <v>30</v>
      </c>
      <c r="O563" s="122">
        <v>16</v>
      </c>
      <c r="P563" s="123">
        <v>3</v>
      </c>
      <c r="Q563" s="108">
        <f>IF($P563=$Q$4,$L563*$O563,0)</f>
        <v>0</v>
      </c>
      <c r="R563" s="108">
        <f>IF($P563=R$4,$L563*$O563,0)</f>
        <v>0</v>
      </c>
      <c r="S563" s="108">
        <f>IF($P563=S$4,$L563*$O563,0)</f>
        <v>0</v>
      </c>
      <c r="T563" s="124" t="str">
        <f>IF((L563&gt;0)*AND(L564&gt;0),"BŁĄD - Wprowadzono dwie wartości",IF((L563=0)*AND(L564=0),"Wprowadź kwotę dla oferowanego materiału",IF((L564&lt;&gt;0)*AND(K564=0),"Uzupełnij pola SYMBOL/PRODUCENT dla zamiennika",IF((L564=0)*AND(K564&lt;&gt;0),"cena dla niewłaściwego PRODUCENTA",IF((K564&lt;&gt;0)*AND(L564&lt;&gt;0)*AND(J564=0),"Uzupełnij pole PRODUCENT dla zamiennika","OK")))))</f>
        <v>Wprowadź kwotę dla oferowanego materiału</v>
      </c>
      <c r="U563" s="124"/>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ht="15" customHeight="1">
      <c r="A564" s="24">
        <v>560</v>
      </c>
      <c r="B564" s="26" t="s">
        <v>1850</v>
      </c>
      <c r="C564" s="25" t="s">
        <v>1851</v>
      </c>
      <c r="D564" s="26" t="s">
        <v>1848</v>
      </c>
      <c r="E564" s="37">
        <v>3</v>
      </c>
      <c r="F564" s="35" t="s">
        <v>174</v>
      </c>
      <c r="G564" s="27" t="s">
        <v>1829</v>
      </c>
      <c r="H564" s="29" t="s">
        <v>1830</v>
      </c>
      <c r="I564" s="30">
        <v>260</v>
      </c>
      <c r="J564" s="42"/>
      <c r="K564" s="31"/>
      <c r="L564" s="32"/>
      <c r="M564" s="34"/>
      <c r="N564" s="43" t="s">
        <v>33</v>
      </c>
      <c r="O564" s="122"/>
      <c r="P564" s="123"/>
      <c r="Q564" s="108">
        <f>IF($P563=$Q$4,$L564*$O563,0)</f>
        <v>0</v>
      </c>
      <c r="R564" s="108">
        <f>IF($P563=R$4,$L564*$O563,0)</f>
        <v>0</v>
      </c>
      <c r="S564" s="108">
        <f>IF($P563=S$4,$L564*$O563,0)</f>
        <v>0</v>
      </c>
      <c r="T564" s="124"/>
      <c r="U564" s="12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row>
    <row r="565" spans="1:256" ht="30" customHeight="1">
      <c r="A565" s="24">
        <v>561</v>
      </c>
      <c r="B565" s="41" t="s">
        <v>1852</v>
      </c>
      <c r="C565" s="25" t="s">
        <v>1853</v>
      </c>
      <c r="D565" s="25" t="s">
        <v>1854</v>
      </c>
      <c r="E565" s="37">
        <v>3</v>
      </c>
      <c r="F565" s="28" t="s">
        <v>37</v>
      </c>
      <c r="G565" s="27" t="s">
        <v>1829</v>
      </c>
      <c r="H565" s="40" t="s">
        <v>1855</v>
      </c>
      <c r="I565" s="38">
        <v>600</v>
      </c>
      <c r="J565" s="39" t="s">
        <v>542</v>
      </c>
      <c r="K565" s="39" t="s">
        <v>1856</v>
      </c>
      <c r="L565" s="32"/>
      <c r="M565" s="34"/>
      <c r="N565" s="43" t="s">
        <v>30</v>
      </c>
      <c r="O565" s="122">
        <v>4</v>
      </c>
      <c r="P565" s="123">
        <v>3</v>
      </c>
      <c r="Q565" s="108">
        <f>IF($P565=$Q$4,$L565*$O565,0)</f>
        <v>0</v>
      </c>
      <c r="R565" s="108">
        <f>IF($P565=R$4,$L565*$O565,0)</f>
        <v>0</v>
      </c>
      <c r="S565" s="108">
        <f>IF($P565=S$4,$L565*$O565,0)</f>
        <v>0</v>
      </c>
      <c r="T565" s="124" t="str">
        <f>IF((L565&gt;0)*AND(L566&gt;0),"BŁĄD - Wprowadzono dwie wartości",IF((L565=0)*AND(L566=0),"Wprowadź kwotę dla oferowanego materiału",IF((L566&lt;&gt;0)*AND(K566=0),"Uzupełnij pola SYMBOL/PRODUCENT dla zamiennika",IF((L566=0)*AND(K566&lt;&gt;0),"cena dla niewłaściwego PRODUCENTA",IF((K566&lt;&gt;0)*AND(L566&lt;&gt;0)*AND(J566=0),"Uzupełnij pole PRODUCENT dla zamiennika","OK")))))</f>
        <v>Wprowadź kwotę dla oferowanego materiału</v>
      </c>
      <c r="U565" s="124"/>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ht="30" customHeight="1">
      <c r="A566" s="24">
        <v>562</v>
      </c>
      <c r="B566" s="41" t="s">
        <v>1857</v>
      </c>
      <c r="C566" s="25" t="s">
        <v>1858</v>
      </c>
      <c r="D566" s="25" t="s">
        <v>1854</v>
      </c>
      <c r="E566" s="37">
        <v>3</v>
      </c>
      <c r="F566" s="28" t="s">
        <v>37</v>
      </c>
      <c r="G566" s="27" t="s">
        <v>1829</v>
      </c>
      <c r="H566" s="40" t="s">
        <v>1855</v>
      </c>
      <c r="I566" s="38">
        <v>600</v>
      </c>
      <c r="J566" s="39"/>
      <c r="K566" s="39"/>
      <c r="L566" s="32"/>
      <c r="M566" s="34"/>
      <c r="N566" s="43" t="s">
        <v>33</v>
      </c>
      <c r="O566" s="122"/>
      <c r="P566" s="123"/>
      <c r="Q566" s="108">
        <f>IF($P565=$Q$4,$L566*$O565,0)</f>
        <v>0</v>
      </c>
      <c r="R566" s="108">
        <f>IF($P565=R$4,$L566*$O565,0)</f>
        <v>0</v>
      </c>
      <c r="S566" s="108">
        <f>IF($P565=S$4,$L566*$O565,0)</f>
        <v>0</v>
      </c>
      <c r="T566" s="124"/>
      <c r="U566" s="124"/>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row>
    <row r="567" spans="1:21" s="77" customFormat="1" ht="60.75" customHeight="1">
      <c r="A567" s="24">
        <v>563</v>
      </c>
      <c r="B567" s="26" t="s">
        <v>1859</v>
      </c>
      <c r="C567" s="25" t="s">
        <v>1860</v>
      </c>
      <c r="D567" s="25" t="s">
        <v>1861</v>
      </c>
      <c r="E567" s="37">
        <v>3</v>
      </c>
      <c r="F567" s="28" t="s">
        <v>24</v>
      </c>
      <c r="G567" s="27" t="s">
        <v>1829</v>
      </c>
      <c r="H567" s="40" t="s">
        <v>1862</v>
      </c>
      <c r="I567" s="38">
        <v>600</v>
      </c>
      <c r="J567" s="39" t="s">
        <v>542</v>
      </c>
      <c r="K567" s="39" t="s">
        <v>1863</v>
      </c>
      <c r="L567" s="32"/>
      <c r="M567" s="64"/>
      <c r="N567" s="34" t="s">
        <v>30</v>
      </c>
      <c r="O567" s="122">
        <v>1</v>
      </c>
      <c r="P567" s="123">
        <v>3</v>
      </c>
      <c r="Q567" s="108">
        <f>IF($P567=$Q$4,$L567*$O567,0)</f>
        <v>0</v>
      </c>
      <c r="R567" s="108">
        <f>IF($P567=R$4,$L567*$O567,0)</f>
        <v>0</v>
      </c>
      <c r="S567" s="108">
        <f>IF($P567=S$4,$L567*$O567,0)</f>
        <v>0</v>
      </c>
      <c r="T567" s="124" t="str">
        <f>IF((L567&gt;0)*AND(L568&gt;0),"BŁĄD - Wprowadzono dwie wartości",IF((L567=0)*AND(L568=0),"Wprowadź kwotę dla oferowanego materiału",IF((L568&lt;&gt;0)*AND(K568=0),"Uzupełnij pola SYMBOL/PRODUCENT dla zamiennika",IF((L568=0)*AND(K568&lt;&gt;0),"cena dla niewłaściwego PRODUCENTA",IF((K568&lt;&gt;0)*AND(L568&lt;&gt;0)*AND(J568=0),"Uzupełnij pole PRODUCENT dla zamiennika","OK")))))</f>
        <v>Wprowadź kwotę dla oferowanego materiału</v>
      </c>
      <c r="U567" s="124"/>
    </row>
    <row r="568" spans="1:21" s="77" customFormat="1" ht="60.75" customHeight="1">
      <c r="A568" s="24">
        <v>564</v>
      </c>
      <c r="B568" s="41" t="s">
        <v>1864</v>
      </c>
      <c r="C568" s="25" t="s">
        <v>1865</v>
      </c>
      <c r="D568" s="25" t="s">
        <v>1861</v>
      </c>
      <c r="E568" s="37">
        <v>3</v>
      </c>
      <c r="F568" s="28" t="s">
        <v>24</v>
      </c>
      <c r="G568" s="27" t="s">
        <v>1829</v>
      </c>
      <c r="H568" s="40" t="s">
        <v>1862</v>
      </c>
      <c r="I568" s="38">
        <v>600</v>
      </c>
      <c r="J568" s="39"/>
      <c r="K568" s="39"/>
      <c r="L568" s="32"/>
      <c r="M568" s="64"/>
      <c r="N568" s="34" t="s">
        <v>33</v>
      </c>
      <c r="O568" s="122"/>
      <c r="P568" s="123"/>
      <c r="Q568" s="108">
        <f>IF($P567=$Q$4,$L568*$O567,0)</f>
        <v>0</v>
      </c>
      <c r="R568" s="108">
        <f>IF($P567=R$4,$L568*$O567,0)</f>
        <v>0</v>
      </c>
      <c r="S568" s="108">
        <f>IF($P567=S$4,$L568*$O567,0)</f>
        <v>0</v>
      </c>
      <c r="T568" s="124"/>
      <c r="U568" s="124"/>
    </row>
    <row r="569" spans="1:256" ht="60.75" customHeight="1">
      <c r="A569" s="24">
        <v>565</v>
      </c>
      <c r="B569" s="26" t="s">
        <v>1866</v>
      </c>
      <c r="C569" s="25" t="s">
        <v>1867</v>
      </c>
      <c r="D569" s="25" t="s">
        <v>1868</v>
      </c>
      <c r="E569" s="37">
        <v>3</v>
      </c>
      <c r="F569" s="28" t="s">
        <v>159</v>
      </c>
      <c r="G569" s="27" t="s">
        <v>1829</v>
      </c>
      <c r="H569" s="40" t="s">
        <v>1862</v>
      </c>
      <c r="I569" s="38">
        <v>600</v>
      </c>
      <c r="J569" s="39" t="s">
        <v>542</v>
      </c>
      <c r="K569" s="39" t="s">
        <v>1869</v>
      </c>
      <c r="L569" s="32"/>
      <c r="M569" s="64"/>
      <c r="N569" s="34" t="s">
        <v>30</v>
      </c>
      <c r="O569" s="122">
        <v>1</v>
      </c>
      <c r="P569" s="123">
        <v>3</v>
      </c>
      <c r="Q569" s="108">
        <f>IF($P569=$Q$4,$L569*$O569,0)</f>
        <v>0</v>
      </c>
      <c r="R569" s="108">
        <f>IF($P569=R$4,$L569*$O569,0)</f>
        <v>0</v>
      </c>
      <c r="S569" s="108">
        <f>IF($P569=S$4,$L569*$O569,0)</f>
        <v>0</v>
      </c>
      <c r="T569" s="124" t="str">
        <f>IF((L569&gt;0)*AND(L570&gt;0),"BŁĄD - Wprowadzono dwie wartości",IF((L569=0)*AND(L570=0),"Wprowadź kwotę dla oferowanego materiału",IF((L570&lt;&gt;0)*AND(K570=0),"Uzupełnij pola SYMBOL/PRODUCENT dla zamiennika",IF((L570=0)*AND(K570&lt;&gt;0),"cena dla niewłaściwego PRODUCENTA",IF((K570&lt;&gt;0)*AND(L570&lt;&gt;0)*AND(J570=0),"Uzupełnij pole PRODUCENT dla zamiennika","OK")))))</f>
        <v>Wprowadź kwotę dla oferowanego materiału</v>
      </c>
      <c r="U569" s="124"/>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row>
    <row r="570" spans="1:256" ht="60.75" customHeight="1">
      <c r="A570" s="24">
        <v>566</v>
      </c>
      <c r="B570" s="41" t="s">
        <v>1870</v>
      </c>
      <c r="C570" s="25" t="s">
        <v>1871</v>
      </c>
      <c r="D570" s="25" t="s">
        <v>1868</v>
      </c>
      <c r="E570" s="37">
        <v>3</v>
      </c>
      <c r="F570" s="28" t="s">
        <v>159</v>
      </c>
      <c r="G570" s="27" t="s">
        <v>1829</v>
      </c>
      <c r="H570" s="40" t="s">
        <v>1862</v>
      </c>
      <c r="I570" s="38">
        <v>600</v>
      </c>
      <c r="J570" s="39"/>
      <c r="K570" s="39"/>
      <c r="L570" s="32"/>
      <c r="M570" s="64"/>
      <c r="N570" s="34" t="s">
        <v>33</v>
      </c>
      <c r="O570" s="122"/>
      <c r="P570" s="123"/>
      <c r="Q570" s="108">
        <f>IF($P569=$Q$4,$L570*$O569,0)</f>
        <v>0</v>
      </c>
      <c r="R570" s="108">
        <f>IF($P569=R$4,$L570*$O569,0)</f>
        <v>0</v>
      </c>
      <c r="S570" s="108">
        <f>IF($P569=S$4,$L570*$O569,0)</f>
        <v>0</v>
      </c>
      <c r="T570" s="124"/>
      <c r="U570" s="124"/>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60.75" customHeight="1">
      <c r="A571" s="24">
        <v>567</v>
      </c>
      <c r="B571" s="26" t="s">
        <v>1872</v>
      </c>
      <c r="C571" s="25" t="s">
        <v>1873</v>
      </c>
      <c r="D571" s="25" t="s">
        <v>1873</v>
      </c>
      <c r="E571" s="37">
        <v>3</v>
      </c>
      <c r="F571" s="28" t="s">
        <v>166</v>
      </c>
      <c r="G571" s="27" t="s">
        <v>1829</v>
      </c>
      <c r="H571" s="40" t="s">
        <v>1862</v>
      </c>
      <c r="I571" s="38">
        <v>600</v>
      </c>
      <c r="J571" s="39" t="s">
        <v>542</v>
      </c>
      <c r="K571" s="39" t="s">
        <v>1874</v>
      </c>
      <c r="L571" s="32"/>
      <c r="M571" s="34"/>
      <c r="N571" s="43" t="s">
        <v>30</v>
      </c>
      <c r="O571" s="122">
        <v>4</v>
      </c>
      <c r="P571" s="123">
        <v>3</v>
      </c>
      <c r="Q571" s="108">
        <f>IF($P571=$Q$4,$L571*$O571,0)</f>
        <v>0</v>
      </c>
      <c r="R571" s="108">
        <f>IF($P571=R$4,$L571*$O571,0)</f>
        <v>0</v>
      </c>
      <c r="S571" s="108">
        <f>IF($P571=S$4,$L571*$O571,0)</f>
        <v>0</v>
      </c>
      <c r="T571" s="124" t="str">
        <f>IF((L571&gt;0)*AND(L572&gt;0),"BŁĄD - Wprowadzono dwie wartości",IF((L571=0)*AND(L572=0),"Wprowadź kwotę dla oferowanego materiału",IF((L572&lt;&gt;0)*AND(K572=0),"Uzupełnij pola SYMBOL/PRODUCENT dla zamiennika",IF((L572=0)*AND(K572&lt;&gt;0),"cena dla niewłaściwego PRODUCENTA",IF((K572&lt;&gt;0)*AND(L572&lt;&gt;0)*AND(J572=0),"Uzupełnij pole PRODUCENT dla zamiennika","OK")))))</f>
        <v>Wprowadź kwotę dla oferowanego materiału</v>
      </c>
      <c r="U571" s="124"/>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60.75" customHeight="1">
      <c r="A572" s="24">
        <v>568</v>
      </c>
      <c r="B572" s="41" t="s">
        <v>1875</v>
      </c>
      <c r="C572" s="25" t="s">
        <v>1876</v>
      </c>
      <c r="D572" s="25" t="s">
        <v>1873</v>
      </c>
      <c r="E572" s="37">
        <v>3</v>
      </c>
      <c r="F572" s="28" t="s">
        <v>166</v>
      </c>
      <c r="G572" s="27" t="s">
        <v>1829</v>
      </c>
      <c r="H572" s="40" t="s">
        <v>1862</v>
      </c>
      <c r="I572" s="38">
        <v>600</v>
      </c>
      <c r="J572" s="39"/>
      <c r="K572" s="39"/>
      <c r="L572" s="32"/>
      <c r="M572" s="34"/>
      <c r="N572" s="43" t="s">
        <v>33</v>
      </c>
      <c r="O572" s="122"/>
      <c r="P572" s="123"/>
      <c r="Q572" s="108">
        <f>IF($P571=$Q$4,$L572*$O571,0)</f>
        <v>0</v>
      </c>
      <c r="R572" s="108">
        <f>IF($P571=R$4,$L572*$O571,0)</f>
        <v>0</v>
      </c>
      <c r="S572" s="108">
        <f>IF($P571=S$4,$L572*$O571,0)</f>
        <v>0</v>
      </c>
      <c r="T572" s="124"/>
      <c r="U572" s="124"/>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60.75" customHeight="1">
      <c r="A573" s="24">
        <v>569</v>
      </c>
      <c r="B573" s="26" t="s">
        <v>1877</v>
      </c>
      <c r="C573" s="25" t="s">
        <v>1878</v>
      </c>
      <c r="D573" s="25" t="s">
        <v>1879</v>
      </c>
      <c r="E573" s="37">
        <v>3</v>
      </c>
      <c r="F573" s="28" t="s">
        <v>174</v>
      </c>
      <c r="G573" s="27" t="s">
        <v>1829</v>
      </c>
      <c r="H573" s="40" t="s">
        <v>1862</v>
      </c>
      <c r="I573" s="38">
        <v>600</v>
      </c>
      <c r="J573" s="39" t="s">
        <v>542</v>
      </c>
      <c r="K573" s="39" t="s">
        <v>1880</v>
      </c>
      <c r="L573" s="32"/>
      <c r="M573" s="34"/>
      <c r="N573" s="43" t="s">
        <v>30</v>
      </c>
      <c r="O573" s="122">
        <v>4</v>
      </c>
      <c r="P573" s="123">
        <v>3</v>
      </c>
      <c r="Q573" s="108">
        <f>IF($P573=$Q$4,$L573*$O573,0)</f>
        <v>0</v>
      </c>
      <c r="R573" s="108">
        <f>IF($P573=R$4,$L573*$O573,0)</f>
        <v>0</v>
      </c>
      <c r="S573" s="108">
        <f>IF($P573=S$4,$L573*$O573,0)</f>
        <v>0</v>
      </c>
      <c r="T573" s="124" t="str">
        <f>IF((L573&gt;0)*AND(L574&gt;0),"BŁĄD - Wprowadzono dwie wartości",IF((L573=0)*AND(L574=0),"Wprowadź kwotę dla oferowanego materiału",IF((L574&lt;&gt;0)*AND(K574=0),"Uzupełnij pola SYMBOL/PRODUCENT dla zamiennika",IF((L574=0)*AND(K574&lt;&gt;0),"cena dla niewłaściwego PRODUCENTA",IF((K574&lt;&gt;0)*AND(L574&lt;&gt;0)*AND(J574=0),"Uzupełnij pole PRODUCENT dla zamiennika","OK")))))</f>
        <v>Wprowadź kwotę dla oferowanego materiału</v>
      </c>
      <c r="U573" s="124"/>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60.75" customHeight="1">
      <c r="A574" s="24">
        <v>570</v>
      </c>
      <c r="B574" s="41" t="s">
        <v>1881</v>
      </c>
      <c r="C574" s="25" t="s">
        <v>1882</v>
      </c>
      <c r="D574" s="25" t="s">
        <v>1879</v>
      </c>
      <c r="E574" s="37">
        <v>3</v>
      </c>
      <c r="F574" s="28" t="s">
        <v>174</v>
      </c>
      <c r="G574" s="27" t="s">
        <v>1829</v>
      </c>
      <c r="H574" s="40" t="s">
        <v>1862</v>
      </c>
      <c r="I574" s="38">
        <v>600</v>
      </c>
      <c r="J574" s="39"/>
      <c r="K574" s="39"/>
      <c r="L574" s="32"/>
      <c r="M574" s="34"/>
      <c r="N574" s="43" t="s">
        <v>33</v>
      </c>
      <c r="O574" s="122"/>
      <c r="P574" s="123"/>
      <c r="Q574" s="108">
        <f>IF($P573=$Q$4,$L574*$O573,0)</f>
        <v>0</v>
      </c>
      <c r="R574" s="108">
        <f>IF($P573=R$4,$L574*$O573,0)</f>
        <v>0</v>
      </c>
      <c r="S574" s="108">
        <f>IF($P573=S$4,$L574*$O573,0)</f>
        <v>0</v>
      </c>
      <c r="T574" s="124"/>
      <c r="U574" s="12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1" s="77" customFormat="1" ht="15" customHeight="1">
      <c r="A575" s="24">
        <v>571</v>
      </c>
      <c r="B575" s="41" t="s">
        <v>1883</v>
      </c>
      <c r="C575" s="25" t="s">
        <v>1884</v>
      </c>
      <c r="D575" s="25" t="s">
        <v>1885</v>
      </c>
      <c r="E575" s="37">
        <v>3</v>
      </c>
      <c r="F575" s="28" t="s">
        <v>159</v>
      </c>
      <c r="G575" s="27" t="s">
        <v>1829</v>
      </c>
      <c r="H575" s="40" t="s">
        <v>1886</v>
      </c>
      <c r="I575" s="38">
        <v>1200</v>
      </c>
      <c r="J575" s="39" t="s">
        <v>542</v>
      </c>
      <c r="K575" s="39" t="s">
        <v>1887</v>
      </c>
      <c r="L575" s="32"/>
      <c r="M575" s="64"/>
      <c r="N575" s="34" t="s">
        <v>30</v>
      </c>
      <c r="O575" s="122">
        <v>1</v>
      </c>
      <c r="P575" s="123">
        <v>3</v>
      </c>
      <c r="Q575" s="108">
        <f>IF($P575=$Q$4,$L575*$O575,0)</f>
        <v>0</v>
      </c>
      <c r="R575" s="108">
        <f>IF($P575=R$4,$L575*$O575,0)</f>
        <v>0</v>
      </c>
      <c r="S575" s="108">
        <f>IF($P575=S$4,$L575*$O575,0)</f>
        <v>0</v>
      </c>
      <c r="T575" s="124" t="str">
        <f>IF((L575&gt;0)*AND(L576&gt;0),"BŁĄD - Wprowadzono dwie wartości",IF((L575=0)*AND(L576=0),"Wprowadź kwotę dla oferowanego materiału",IF((L576&lt;&gt;0)*AND(K576=0),"Uzupełnij pola SYMBOL/PRODUCENT dla zamiennika",IF((L576=0)*AND(K576&lt;&gt;0),"cena dla niewłaściwego PRODUCENTA",IF((K576&lt;&gt;0)*AND(L576&lt;&gt;0)*AND(J576=0),"Uzupełnij pole PRODUCENT dla zamiennika","OK")))))</f>
        <v>Wprowadź kwotę dla oferowanego materiału</v>
      </c>
      <c r="U575" s="124"/>
    </row>
    <row r="576" spans="1:21" s="77" customFormat="1" ht="15" customHeight="1">
      <c r="A576" s="24">
        <v>572</v>
      </c>
      <c r="B576" s="41" t="s">
        <v>1888</v>
      </c>
      <c r="C576" s="25" t="s">
        <v>1889</v>
      </c>
      <c r="D576" s="25" t="s">
        <v>1885</v>
      </c>
      <c r="E576" s="37">
        <v>3</v>
      </c>
      <c r="F576" s="28" t="s">
        <v>159</v>
      </c>
      <c r="G576" s="27" t="s">
        <v>1829</v>
      </c>
      <c r="H576" s="40" t="s">
        <v>1886</v>
      </c>
      <c r="I576" s="38">
        <v>1200</v>
      </c>
      <c r="J576" s="39"/>
      <c r="K576" s="39"/>
      <c r="L576" s="32"/>
      <c r="M576" s="64"/>
      <c r="N576" s="34" t="s">
        <v>33</v>
      </c>
      <c r="O576" s="122"/>
      <c r="P576" s="123"/>
      <c r="Q576" s="108">
        <f>IF($P575=$Q$4,$L576*$O575,0)</f>
        <v>0</v>
      </c>
      <c r="R576" s="108">
        <f>IF($P575=R$4,$L576*$O575,0)</f>
        <v>0</v>
      </c>
      <c r="S576" s="108">
        <f>IF($P575=S$4,$L576*$O575,0)</f>
        <v>0</v>
      </c>
      <c r="T576" s="124"/>
      <c r="U576" s="124"/>
    </row>
    <row r="577" spans="1:21" s="77" customFormat="1" ht="15" customHeight="1">
      <c r="A577" s="24">
        <v>573</v>
      </c>
      <c r="B577" s="41" t="s">
        <v>1890</v>
      </c>
      <c r="C577" s="25" t="s">
        <v>1891</v>
      </c>
      <c r="D577" s="25" t="s">
        <v>1892</v>
      </c>
      <c r="E577" s="37">
        <v>3</v>
      </c>
      <c r="F577" s="28" t="s">
        <v>166</v>
      </c>
      <c r="G577" s="27" t="s">
        <v>1829</v>
      </c>
      <c r="H577" s="40" t="s">
        <v>1886</v>
      </c>
      <c r="I577" s="38">
        <v>1200</v>
      </c>
      <c r="J577" s="39" t="s">
        <v>542</v>
      </c>
      <c r="K577" s="39" t="s">
        <v>1893</v>
      </c>
      <c r="L577" s="32"/>
      <c r="M577" s="64"/>
      <c r="N577" s="34" t="s">
        <v>30</v>
      </c>
      <c r="O577" s="122">
        <v>1</v>
      </c>
      <c r="P577" s="123">
        <v>3</v>
      </c>
      <c r="Q577" s="108">
        <f>IF($P577=$Q$4,$L577*$O577,0)</f>
        <v>0</v>
      </c>
      <c r="R577" s="108">
        <f>IF($P577=R$4,$L577*$O577,0)</f>
        <v>0</v>
      </c>
      <c r="S577" s="108">
        <f>IF($P577=S$4,$L577*$O577,0)</f>
        <v>0</v>
      </c>
      <c r="T577" s="124" t="str">
        <f>IF((L577&gt;0)*AND(L578&gt;0),"BŁĄD - Wprowadzono dwie wartości",IF((L577=0)*AND(L578=0),"Wprowadź kwotę dla oferowanego materiału",IF((L578&lt;&gt;0)*AND(K578=0),"Uzupełnij pola SYMBOL/PRODUCENT dla zamiennika",IF((L578=0)*AND(K578&lt;&gt;0),"cena dla niewłaściwego PRODUCENTA",IF((K578&lt;&gt;0)*AND(L578&lt;&gt;0)*AND(J578=0),"Uzupełnij pole PRODUCENT dla zamiennika","OK")))))</f>
        <v>Wprowadź kwotę dla oferowanego materiału</v>
      </c>
      <c r="U577" s="124"/>
    </row>
    <row r="578" spans="1:21" s="77" customFormat="1" ht="15" customHeight="1">
      <c r="A578" s="24">
        <v>574</v>
      </c>
      <c r="B578" s="41" t="s">
        <v>1894</v>
      </c>
      <c r="C578" s="25" t="s">
        <v>1895</v>
      </c>
      <c r="D578" s="25" t="s">
        <v>1892</v>
      </c>
      <c r="E578" s="37">
        <v>3</v>
      </c>
      <c r="F578" s="28" t="s">
        <v>166</v>
      </c>
      <c r="G578" s="27" t="s">
        <v>1829</v>
      </c>
      <c r="H578" s="40" t="s">
        <v>1886</v>
      </c>
      <c r="I578" s="38">
        <v>1200</v>
      </c>
      <c r="J578" s="39"/>
      <c r="K578" s="39"/>
      <c r="L578" s="32"/>
      <c r="M578" s="64"/>
      <c r="N578" s="34" t="s">
        <v>33</v>
      </c>
      <c r="O578" s="122"/>
      <c r="P578" s="123"/>
      <c r="Q578" s="108">
        <f>IF($P577=$Q$4,$L578*$O577,0)</f>
        <v>0</v>
      </c>
      <c r="R578" s="108">
        <f>IF($P577=R$4,$L578*$O577,0)</f>
        <v>0</v>
      </c>
      <c r="S578" s="108">
        <f>IF($P577=S$4,$L578*$O577,0)</f>
        <v>0</v>
      </c>
      <c r="T578" s="124"/>
      <c r="U578" s="124"/>
    </row>
    <row r="579" spans="1:21" s="77" customFormat="1" ht="15" customHeight="1">
      <c r="A579" s="24">
        <v>575</v>
      </c>
      <c r="B579" s="41" t="s">
        <v>1896</v>
      </c>
      <c r="C579" s="25" t="s">
        <v>1897</v>
      </c>
      <c r="D579" s="25" t="s">
        <v>1898</v>
      </c>
      <c r="E579" s="37">
        <v>3</v>
      </c>
      <c r="F579" s="28" t="s">
        <v>174</v>
      </c>
      <c r="G579" s="27" t="s">
        <v>1829</v>
      </c>
      <c r="H579" s="40" t="s">
        <v>1886</v>
      </c>
      <c r="I579" s="38">
        <v>1200</v>
      </c>
      <c r="J579" s="39" t="s">
        <v>542</v>
      </c>
      <c r="K579" s="39" t="s">
        <v>1899</v>
      </c>
      <c r="L579" s="32"/>
      <c r="M579" s="64"/>
      <c r="N579" s="34" t="s">
        <v>30</v>
      </c>
      <c r="O579" s="122">
        <v>1</v>
      </c>
      <c r="P579" s="123">
        <v>3</v>
      </c>
      <c r="Q579" s="108">
        <f>IF($P579=$Q$4,$L579*$O579,0)</f>
        <v>0</v>
      </c>
      <c r="R579" s="108">
        <f>IF($P579=R$4,$L579*$O579,0)</f>
        <v>0</v>
      </c>
      <c r="S579" s="108">
        <f>IF($P579=S$4,$L579*$O579,0)</f>
        <v>0</v>
      </c>
      <c r="T579" s="124" t="str">
        <f>IF((L579&gt;0)*AND(L580&gt;0),"BŁĄD - Wprowadzono dwie wartości",IF((L579=0)*AND(L580=0),"Wprowadź kwotę dla oferowanego materiału",IF((L580&lt;&gt;0)*AND(K580=0),"Uzupełnij pola SYMBOL/PRODUCENT dla zamiennika",IF((L580=0)*AND(K580&lt;&gt;0),"cena dla niewłaściwego PRODUCENTA",IF((K580&lt;&gt;0)*AND(L580&lt;&gt;0)*AND(J580=0),"Uzupełnij pole PRODUCENT dla zamiennika","OK")))))</f>
        <v>Wprowadź kwotę dla oferowanego materiału</v>
      </c>
      <c r="U579" s="124"/>
    </row>
    <row r="580" spans="1:21" s="77" customFormat="1" ht="15" customHeight="1">
      <c r="A580" s="24">
        <v>576</v>
      </c>
      <c r="B580" s="41" t="s">
        <v>1900</v>
      </c>
      <c r="C580" s="25" t="s">
        <v>1901</v>
      </c>
      <c r="D580" s="25" t="s">
        <v>1898</v>
      </c>
      <c r="E580" s="37">
        <v>3</v>
      </c>
      <c r="F580" s="28" t="s">
        <v>174</v>
      </c>
      <c r="G580" s="27" t="s">
        <v>1829</v>
      </c>
      <c r="H580" s="40" t="s">
        <v>1886</v>
      </c>
      <c r="I580" s="38">
        <v>1200</v>
      </c>
      <c r="J580" s="39"/>
      <c r="K580" s="39"/>
      <c r="L580" s="32"/>
      <c r="M580" s="64"/>
      <c r="N580" s="34" t="s">
        <v>33</v>
      </c>
      <c r="O580" s="122"/>
      <c r="P580" s="123"/>
      <c r="Q580" s="108">
        <f>IF($P579=$Q$4,$L580*$O579,0)</f>
        <v>0</v>
      </c>
      <c r="R580" s="108">
        <f>IF($P579=R$4,$L580*$O579,0)</f>
        <v>0</v>
      </c>
      <c r="S580" s="108">
        <f>IF($P579=S$4,$L580*$O579,0)</f>
        <v>0</v>
      </c>
      <c r="T580" s="124"/>
      <c r="U580" s="124"/>
    </row>
    <row r="581" spans="1:21" s="77" customFormat="1" ht="15" customHeight="1">
      <c r="A581" s="24">
        <v>577</v>
      </c>
      <c r="B581" s="41" t="s">
        <v>1902</v>
      </c>
      <c r="C581" s="25" t="s">
        <v>1903</v>
      </c>
      <c r="D581" s="25" t="s">
        <v>1904</v>
      </c>
      <c r="E581" s="37">
        <v>3</v>
      </c>
      <c r="F581" s="28" t="s">
        <v>24</v>
      </c>
      <c r="G581" s="27" t="s">
        <v>1829</v>
      </c>
      <c r="H581" s="40" t="s">
        <v>1886</v>
      </c>
      <c r="I581" s="38">
        <v>2400</v>
      </c>
      <c r="J581" s="39" t="s">
        <v>542</v>
      </c>
      <c r="K581" s="39" t="s">
        <v>1905</v>
      </c>
      <c r="L581" s="32"/>
      <c r="M581" s="64"/>
      <c r="N581" s="34" t="s">
        <v>30</v>
      </c>
      <c r="O581" s="122">
        <v>1</v>
      </c>
      <c r="P581" s="123">
        <v>3</v>
      </c>
      <c r="Q581" s="108">
        <f>IF($P581=$Q$4,$L581*$O581,0)</f>
        <v>0</v>
      </c>
      <c r="R581" s="108">
        <f>IF($P581=R$4,$L581*$O581,0)</f>
        <v>0</v>
      </c>
      <c r="S581" s="108">
        <f>IF($P581=S$4,$L581*$O581,0)</f>
        <v>0</v>
      </c>
      <c r="T581" s="124" t="str">
        <f>IF((L581&gt;0)*AND(L582&gt;0),"BŁĄD - Wprowadzono dwie wartości",IF((L581=0)*AND(L582=0),"Wprowadź kwotę dla oferowanego materiału",IF((L582&lt;&gt;0)*AND(K582=0),"Uzupełnij pola SYMBOL/PRODUCENT dla zamiennika",IF((L582=0)*AND(K582&lt;&gt;0),"cena dla niewłaściwego PRODUCENTA",IF((K582&lt;&gt;0)*AND(L582&lt;&gt;0)*AND(J582=0),"Uzupełnij pole PRODUCENT dla zamiennika","OK")))))</f>
        <v>Wprowadź kwotę dla oferowanego materiału</v>
      </c>
      <c r="U581" s="124"/>
    </row>
    <row r="582" spans="1:256" ht="15" customHeight="1">
      <c r="A582" s="24">
        <v>578</v>
      </c>
      <c r="B582" s="41" t="s">
        <v>1906</v>
      </c>
      <c r="C582" s="25" t="s">
        <v>1907</v>
      </c>
      <c r="D582" s="25" t="s">
        <v>1904</v>
      </c>
      <c r="E582" s="37">
        <v>3</v>
      </c>
      <c r="F582" s="28" t="s">
        <v>24</v>
      </c>
      <c r="G582" s="27" t="s">
        <v>1829</v>
      </c>
      <c r="H582" s="40" t="s">
        <v>1886</v>
      </c>
      <c r="I582" s="38">
        <v>2400</v>
      </c>
      <c r="J582" s="39"/>
      <c r="K582" s="39"/>
      <c r="L582" s="32"/>
      <c r="M582" s="64"/>
      <c r="N582" s="34" t="s">
        <v>33</v>
      </c>
      <c r="O582" s="122"/>
      <c r="P582" s="123"/>
      <c r="Q582" s="108">
        <f>IF($P581=$Q$4,$L582*$O581,0)</f>
        <v>0</v>
      </c>
      <c r="R582" s="108">
        <f>IF($P581=R$4,$L582*$O581,0)</f>
        <v>0</v>
      </c>
      <c r="S582" s="108">
        <f>IF($P581=S$4,$L582*$O581,0)</f>
        <v>0</v>
      </c>
      <c r="T582" s="124"/>
      <c r="U582" s="124"/>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ht="15" customHeight="1">
      <c r="A583" s="24">
        <v>579</v>
      </c>
      <c r="B583" s="26" t="s">
        <v>1908</v>
      </c>
      <c r="C583" s="25" t="s">
        <v>1909</v>
      </c>
      <c r="D583" s="26" t="s">
        <v>1910</v>
      </c>
      <c r="E583" s="37">
        <v>3</v>
      </c>
      <c r="F583" s="35" t="s">
        <v>24</v>
      </c>
      <c r="G583" s="27" t="s">
        <v>1829</v>
      </c>
      <c r="H583" s="29" t="s">
        <v>1911</v>
      </c>
      <c r="I583" s="30" t="s">
        <v>1912</v>
      </c>
      <c r="J583" s="31" t="s">
        <v>1913</v>
      </c>
      <c r="K583" s="31" t="s">
        <v>1914</v>
      </c>
      <c r="L583" s="32"/>
      <c r="M583" s="64"/>
      <c r="N583" s="34" t="s">
        <v>30</v>
      </c>
      <c r="O583" s="122">
        <v>34</v>
      </c>
      <c r="P583" s="123">
        <v>3</v>
      </c>
      <c r="Q583" s="108">
        <f>IF($P583=$Q$4,$L583*$O583,0)</f>
        <v>0</v>
      </c>
      <c r="R583" s="108">
        <f>IF($P583=R$4,$L583*$O583,0)</f>
        <v>0</v>
      </c>
      <c r="S583" s="108">
        <f>IF($P583=S$4,$L583*$O583,0)</f>
        <v>0</v>
      </c>
      <c r="T583" s="124" t="str">
        <f>IF((L583&gt;0)*AND(L584&gt;0),"BŁĄD - Wprowadzono dwie wartości",IF((L583=0)*AND(L584=0),"Wprowadź kwotę dla oferowanego materiału",IF((L584&lt;&gt;0)*AND(K584=0),"Uzupełnij pola SYMBOL/PRODUCENT dla zamiennika",IF((L584=0)*AND(K584&lt;&gt;0),"cena dla niewłaściwego PRODUCENTA",IF((K584&lt;&gt;0)*AND(L584&lt;&gt;0)*AND(J584=0),"Uzupełnij pole PRODUCENT dla zamiennika","OK")))))</f>
        <v>Wprowadź kwotę dla oferowanego materiału</v>
      </c>
      <c r="U583" s="124"/>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row>
    <row r="584" spans="1:256" ht="15" customHeight="1">
      <c r="A584" s="24">
        <v>580</v>
      </c>
      <c r="B584" s="25" t="s">
        <v>1915</v>
      </c>
      <c r="C584" s="25" t="s">
        <v>1916</v>
      </c>
      <c r="D584" s="26" t="s">
        <v>1910</v>
      </c>
      <c r="E584" s="37">
        <v>3</v>
      </c>
      <c r="F584" s="35" t="s">
        <v>24</v>
      </c>
      <c r="G584" s="27" t="s">
        <v>1829</v>
      </c>
      <c r="H584" s="29" t="s">
        <v>1911</v>
      </c>
      <c r="I584" s="30" t="s">
        <v>1912</v>
      </c>
      <c r="J584" s="31"/>
      <c r="K584" s="31"/>
      <c r="L584" s="32"/>
      <c r="M584" s="64"/>
      <c r="N584" s="34" t="s">
        <v>33</v>
      </c>
      <c r="O584" s="122"/>
      <c r="P584" s="123"/>
      <c r="Q584" s="108">
        <f>IF($P583=$Q$4,$L584*$O583,0)</f>
        <v>0</v>
      </c>
      <c r="R584" s="108">
        <f>IF($P583=R$4,$L584*$O583,0)</f>
        <v>0</v>
      </c>
      <c r="S584" s="108">
        <f>IF($P583=S$4,$L584*$O583,0)</f>
        <v>0</v>
      </c>
      <c r="T584" s="124"/>
      <c r="U584" s="12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ht="15" customHeight="1">
      <c r="A585" s="24">
        <v>581</v>
      </c>
      <c r="B585" s="26" t="s">
        <v>1917</v>
      </c>
      <c r="C585" s="25" t="s">
        <v>1918</v>
      </c>
      <c r="D585" s="26" t="s">
        <v>1919</v>
      </c>
      <c r="E585" s="37">
        <v>3</v>
      </c>
      <c r="F585" s="28" t="s">
        <v>1920</v>
      </c>
      <c r="G585" s="27" t="s">
        <v>1829</v>
      </c>
      <c r="H585" s="29" t="s">
        <v>1911</v>
      </c>
      <c r="I585" s="30" t="s">
        <v>1921</v>
      </c>
      <c r="J585" s="31" t="s">
        <v>1913</v>
      </c>
      <c r="K585" s="31" t="s">
        <v>1922</v>
      </c>
      <c r="L585" s="32"/>
      <c r="M585" s="64"/>
      <c r="N585" s="34" t="s">
        <v>30</v>
      </c>
      <c r="O585" s="122">
        <v>30</v>
      </c>
      <c r="P585" s="123">
        <v>3</v>
      </c>
      <c r="Q585" s="108">
        <f>IF($P585=$Q$4,$L585*$O585,0)</f>
        <v>0</v>
      </c>
      <c r="R585" s="108">
        <f>IF($P585=R$4,$L585*$O585,0)</f>
        <v>0</v>
      </c>
      <c r="S585" s="108">
        <f>IF($P585=S$4,$L585*$O585,0)</f>
        <v>0</v>
      </c>
      <c r="T585" s="124" t="str">
        <f>IF((L585&gt;0)*AND(L586&gt;0),"BŁĄD - Wprowadzono dwie wartości",IF((L585=0)*AND(L586=0),"Wprowadź kwotę dla oferowanego materiału",IF((L586&lt;&gt;0)*AND(K586=0),"Uzupełnij pola SYMBOL/PRODUCENT dla zamiennika",IF((L586=0)*AND(K586&lt;&gt;0),"cena dla niewłaściwego PRODUCENTA",IF((K586&lt;&gt;0)*AND(L586&lt;&gt;0)*AND(J586=0),"Uzupełnij pole PRODUCENT dla zamiennika","OK")))))</f>
        <v>Wprowadź kwotę dla oferowanego materiału</v>
      </c>
      <c r="U585" s="124"/>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ht="15" customHeight="1">
      <c r="A586" s="24">
        <v>582</v>
      </c>
      <c r="B586" s="25" t="s">
        <v>1923</v>
      </c>
      <c r="C586" s="25" t="s">
        <v>1924</v>
      </c>
      <c r="D586" s="26" t="s">
        <v>1919</v>
      </c>
      <c r="E586" s="37">
        <v>3</v>
      </c>
      <c r="F586" s="28" t="s">
        <v>1920</v>
      </c>
      <c r="G586" s="27" t="s">
        <v>1829</v>
      </c>
      <c r="H586" s="29" t="s">
        <v>1911</v>
      </c>
      <c r="I586" s="30" t="s">
        <v>1921</v>
      </c>
      <c r="J586" s="31"/>
      <c r="K586" s="31"/>
      <c r="L586" s="32"/>
      <c r="M586" s="64"/>
      <c r="N586" s="34" t="s">
        <v>33</v>
      </c>
      <c r="O586" s="122"/>
      <c r="P586" s="123"/>
      <c r="Q586" s="108">
        <f>IF($P585=$Q$4,$L586*$O585,0)</f>
        <v>0</v>
      </c>
      <c r="R586" s="108">
        <f>IF($P585=R$4,$L586*$O585,0)</f>
        <v>0</v>
      </c>
      <c r="S586" s="108">
        <f>IF($P585=S$4,$L586*$O585,0)</f>
        <v>0</v>
      </c>
      <c r="T586" s="124"/>
      <c r="U586" s="124"/>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256" ht="15" customHeight="1">
      <c r="A587" s="24">
        <v>583</v>
      </c>
      <c r="B587" s="25" t="s">
        <v>1925</v>
      </c>
      <c r="C587" s="25" t="s">
        <v>1926</v>
      </c>
      <c r="D587" s="25" t="s">
        <v>1927</v>
      </c>
      <c r="E587" s="37">
        <v>3</v>
      </c>
      <c r="F587" s="28" t="s">
        <v>24</v>
      </c>
      <c r="G587" s="27" t="s">
        <v>1829</v>
      </c>
      <c r="H587" s="29" t="s">
        <v>1928</v>
      </c>
      <c r="I587" s="30" t="s">
        <v>1929</v>
      </c>
      <c r="J587" s="31" t="s">
        <v>1913</v>
      </c>
      <c r="K587" s="31" t="s">
        <v>1930</v>
      </c>
      <c r="L587" s="32"/>
      <c r="M587" s="64"/>
      <c r="N587" s="34" t="s">
        <v>30</v>
      </c>
      <c r="O587" s="122">
        <v>2</v>
      </c>
      <c r="P587" s="123">
        <v>3</v>
      </c>
      <c r="Q587" s="108">
        <f>IF($P587=$Q$4,$L587*$O587,0)</f>
        <v>0</v>
      </c>
      <c r="R587" s="108">
        <f>IF($P587=R$4,$L587*$O587,0)</f>
        <v>0</v>
      </c>
      <c r="S587" s="108">
        <f>IF($P587=S$4,$L587*$O587,0)</f>
        <v>0</v>
      </c>
      <c r="T587" s="124" t="str">
        <f>IF((L587&gt;0)*AND(L588&gt;0),"BŁĄD - Wprowadzono dwie wartości",IF((L587=0)*AND(L588=0),"Wprowadź kwotę dla oferowanego materiału",IF((L588&lt;&gt;0)*AND(K588=0),"Uzupełnij pola SYMBOL/PRODUCENT dla zamiennika",IF((L588=0)*AND(K588&lt;&gt;0),"cena dla niewłaściwego PRODUCENTA",IF((K588&lt;&gt;0)*AND(L588&lt;&gt;0)*AND(J588=0),"Uzupełnij pole PRODUCENT dla zamiennika","OK")))))</f>
        <v>Wprowadź kwotę dla oferowanego materiału</v>
      </c>
      <c r="U587" s="124"/>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ht="15" customHeight="1">
      <c r="A588" s="24">
        <v>584</v>
      </c>
      <c r="B588" s="25" t="s">
        <v>1931</v>
      </c>
      <c r="C588" s="25" t="s">
        <v>1932</v>
      </c>
      <c r="D588" s="25" t="s">
        <v>1927</v>
      </c>
      <c r="E588" s="37">
        <v>3</v>
      </c>
      <c r="F588" s="28" t="s">
        <v>24</v>
      </c>
      <c r="G588" s="27" t="s">
        <v>1829</v>
      </c>
      <c r="H588" s="29" t="s">
        <v>1928</v>
      </c>
      <c r="I588" s="30" t="s">
        <v>1929</v>
      </c>
      <c r="J588" s="31"/>
      <c r="K588" s="31"/>
      <c r="L588" s="32"/>
      <c r="M588" s="64"/>
      <c r="N588" s="34" t="s">
        <v>33</v>
      </c>
      <c r="O588" s="122"/>
      <c r="P588" s="123"/>
      <c r="Q588" s="108">
        <f>IF($P587=$Q$4,$L588*$O587,0)</f>
        <v>0</v>
      </c>
      <c r="R588" s="108">
        <f>IF($P587=R$4,$L588*$O587,0)</f>
        <v>0</v>
      </c>
      <c r="S588" s="108">
        <f>IF($P587=S$4,$L588*$O587,0)</f>
        <v>0</v>
      </c>
      <c r="T588" s="124"/>
      <c r="U588" s="124"/>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ht="15" customHeight="1">
      <c r="A589" s="24">
        <v>585</v>
      </c>
      <c r="B589" s="25" t="s">
        <v>1933</v>
      </c>
      <c r="C589" s="25" t="s">
        <v>1934</v>
      </c>
      <c r="D589" s="25" t="s">
        <v>1927</v>
      </c>
      <c r="E589" s="37">
        <v>3</v>
      </c>
      <c r="F589" s="28" t="s">
        <v>159</v>
      </c>
      <c r="G589" s="27" t="s">
        <v>1829</v>
      </c>
      <c r="H589" s="29" t="s">
        <v>1928</v>
      </c>
      <c r="I589" s="30" t="s">
        <v>1935</v>
      </c>
      <c r="J589" s="31" t="s">
        <v>1913</v>
      </c>
      <c r="K589" s="31" t="s">
        <v>1936</v>
      </c>
      <c r="L589" s="32"/>
      <c r="M589" s="64"/>
      <c r="N589" s="34" t="s">
        <v>30</v>
      </c>
      <c r="O589" s="122">
        <v>1</v>
      </c>
      <c r="P589" s="123">
        <v>3</v>
      </c>
      <c r="Q589" s="108">
        <f>IF($P589=$Q$4,$L589*$O589,0)</f>
        <v>0</v>
      </c>
      <c r="R589" s="108">
        <f>IF($P589=R$4,$L589*$O589,0)</f>
        <v>0</v>
      </c>
      <c r="S589" s="108">
        <f>IF($P589=S$4,$L589*$O589,0)</f>
        <v>0</v>
      </c>
      <c r="T589" s="124" t="str">
        <f>IF((L589&gt;0)*AND(L590&gt;0),"BŁĄD - Wprowadzono dwie wartości",IF((L589=0)*AND(L590=0),"Wprowadź kwotę dla oferowanego materiału",IF((L590&lt;&gt;0)*AND(K590=0),"Uzupełnij pola SYMBOL/PRODUCENT dla zamiennika",IF((L590=0)*AND(K590&lt;&gt;0),"cena dla niewłaściwego PRODUCENTA",IF((K590&lt;&gt;0)*AND(L590&lt;&gt;0)*AND(J590=0),"Uzupełnij pole PRODUCENT dla zamiennika","OK")))))</f>
        <v>Wprowadź kwotę dla oferowanego materiału</v>
      </c>
      <c r="U589" s="124"/>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ht="15" customHeight="1">
      <c r="A590" s="24">
        <v>586</v>
      </c>
      <c r="B590" s="25" t="s">
        <v>1937</v>
      </c>
      <c r="C590" s="25" t="s">
        <v>1938</v>
      </c>
      <c r="D590" s="25" t="s">
        <v>1927</v>
      </c>
      <c r="E590" s="37">
        <v>3</v>
      </c>
      <c r="F590" s="28" t="s">
        <v>159</v>
      </c>
      <c r="G590" s="27" t="s">
        <v>1829</v>
      </c>
      <c r="H590" s="29" t="s">
        <v>1928</v>
      </c>
      <c r="I590" s="30" t="s">
        <v>1935</v>
      </c>
      <c r="J590" s="31"/>
      <c r="K590" s="31"/>
      <c r="L590" s="32"/>
      <c r="M590" s="64"/>
      <c r="N590" s="34" t="s">
        <v>33</v>
      </c>
      <c r="O590" s="122"/>
      <c r="P590" s="123"/>
      <c r="Q590" s="108">
        <f>IF($P589=$Q$4,$L590*$O589,0)</f>
        <v>0</v>
      </c>
      <c r="R590" s="108">
        <f>IF($P589=R$4,$L590*$O589,0)</f>
        <v>0</v>
      </c>
      <c r="S590" s="108">
        <f>IF($P589=S$4,$L590*$O589,0)</f>
        <v>0</v>
      </c>
      <c r="T590" s="124"/>
      <c r="U590" s="124"/>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ht="15" customHeight="1">
      <c r="A591" s="24">
        <v>587</v>
      </c>
      <c r="B591" s="25" t="s">
        <v>1939</v>
      </c>
      <c r="C591" s="25" t="s">
        <v>1940</v>
      </c>
      <c r="D591" s="25" t="s">
        <v>1927</v>
      </c>
      <c r="E591" s="37">
        <v>3</v>
      </c>
      <c r="F591" s="28" t="s">
        <v>166</v>
      </c>
      <c r="G591" s="27" t="s">
        <v>1829</v>
      </c>
      <c r="H591" s="29" t="s">
        <v>1928</v>
      </c>
      <c r="I591" s="30" t="s">
        <v>1935</v>
      </c>
      <c r="J591" s="31" t="s">
        <v>1913</v>
      </c>
      <c r="K591" s="31" t="s">
        <v>1941</v>
      </c>
      <c r="L591" s="32"/>
      <c r="M591" s="64"/>
      <c r="N591" s="34" t="s">
        <v>30</v>
      </c>
      <c r="O591" s="122">
        <v>1</v>
      </c>
      <c r="P591" s="123">
        <v>3</v>
      </c>
      <c r="Q591" s="108">
        <f>IF($P591=$Q$4,$L591*$O591,0)</f>
        <v>0</v>
      </c>
      <c r="R591" s="108">
        <f>IF($P591=R$4,$L591*$O591,0)</f>
        <v>0</v>
      </c>
      <c r="S591" s="108">
        <f>IF($P591=S$4,$L591*$O591,0)</f>
        <v>0</v>
      </c>
      <c r="T591" s="124" t="str">
        <f>IF((L591&gt;0)*AND(L592&gt;0),"BŁĄD - Wprowadzono dwie wartości",IF((L591=0)*AND(L592=0),"Wprowadź kwotę dla oferowanego materiału",IF((L592&lt;&gt;0)*AND(K592=0),"Uzupełnij pola SYMBOL/PRODUCENT dla zamiennika",IF((L592=0)*AND(K592&lt;&gt;0),"cena dla niewłaściwego PRODUCENTA",IF((K592&lt;&gt;0)*AND(L592&lt;&gt;0)*AND(J592=0),"Uzupełnij pole PRODUCENT dla zamiennika","OK")))))</f>
        <v>Wprowadź kwotę dla oferowanego materiału</v>
      </c>
      <c r="U591" s="124"/>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ht="15" customHeight="1">
      <c r="A592" s="24">
        <v>588</v>
      </c>
      <c r="B592" s="25" t="s">
        <v>1942</v>
      </c>
      <c r="C592" s="25" t="s">
        <v>1943</v>
      </c>
      <c r="D592" s="25" t="s">
        <v>1927</v>
      </c>
      <c r="E592" s="37">
        <v>3</v>
      </c>
      <c r="F592" s="28" t="s">
        <v>166</v>
      </c>
      <c r="G592" s="27" t="s">
        <v>1829</v>
      </c>
      <c r="H592" s="29" t="s">
        <v>1928</v>
      </c>
      <c r="I592" s="30" t="s">
        <v>1935</v>
      </c>
      <c r="J592" s="31"/>
      <c r="K592" s="31"/>
      <c r="L592" s="32"/>
      <c r="M592" s="64"/>
      <c r="N592" s="34" t="s">
        <v>33</v>
      </c>
      <c r="O592" s="122"/>
      <c r="P592" s="123"/>
      <c r="Q592" s="108">
        <f>IF($P591=$Q$4,$L592*$O591,0)</f>
        <v>0</v>
      </c>
      <c r="R592" s="108">
        <f>IF($P591=R$4,$L592*$O591,0)</f>
        <v>0</v>
      </c>
      <c r="S592" s="108">
        <f>IF($P591=S$4,$L592*$O591,0)</f>
        <v>0</v>
      </c>
      <c r="T592" s="124"/>
      <c r="U592" s="124"/>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ht="15" customHeight="1">
      <c r="A593" s="24">
        <v>589</v>
      </c>
      <c r="B593" s="25" t="s">
        <v>1944</v>
      </c>
      <c r="C593" s="25" t="s">
        <v>1945</v>
      </c>
      <c r="D593" s="25" t="s">
        <v>1927</v>
      </c>
      <c r="E593" s="37">
        <v>3</v>
      </c>
      <c r="F593" s="28" t="s">
        <v>174</v>
      </c>
      <c r="G593" s="27" t="s">
        <v>1829</v>
      </c>
      <c r="H593" s="29" t="s">
        <v>1928</v>
      </c>
      <c r="I593" s="30" t="s">
        <v>1935</v>
      </c>
      <c r="J593" s="31" t="s">
        <v>1913</v>
      </c>
      <c r="K593" s="31" t="s">
        <v>1946</v>
      </c>
      <c r="L593" s="32"/>
      <c r="M593" s="64"/>
      <c r="N593" s="34" t="s">
        <v>30</v>
      </c>
      <c r="O593" s="122">
        <v>1</v>
      </c>
      <c r="P593" s="123">
        <v>3</v>
      </c>
      <c r="Q593" s="108">
        <f>IF($P593=$Q$4,$L593*$O593,0)</f>
        <v>0</v>
      </c>
      <c r="R593" s="108">
        <f>IF($P593=R$4,$L593*$O593,0)</f>
        <v>0</v>
      </c>
      <c r="S593" s="108">
        <f>IF($P593=S$4,$L593*$O593,0)</f>
        <v>0</v>
      </c>
      <c r="T593" s="124" t="str">
        <f>IF((L593&gt;0)*AND(L594&gt;0),"BŁĄD - Wprowadzono dwie wartości",IF((L593=0)*AND(L594=0),"Wprowadź kwotę dla oferowanego materiału",IF((L594&lt;&gt;0)*AND(K594=0),"Uzupełnij pola SYMBOL/PRODUCENT dla zamiennika",IF((L594=0)*AND(K594&lt;&gt;0),"cena dla niewłaściwego PRODUCENTA",IF((K594&lt;&gt;0)*AND(L594&lt;&gt;0)*AND(J594=0),"Uzupełnij pole PRODUCENT dla zamiennika","OK")))))</f>
        <v>Wprowadź kwotę dla oferowanego materiału</v>
      </c>
      <c r="U593" s="124"/>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ht="15" customHeight="1">
      <c r="A594" s="24">
        <v>590</v>
      </c>
      <c r="B594" s="25" t="s">
        <v>1947</v>
      </c>
      <c r="C594" s="25" t="s">
        <v>1948</v>
      </c>
      <c r="D594" s="25" t="s">
        <v>1927</v>
      </c>
      <c r="E594" s="37">
        <v>3</v>
      </c>
      <c r="F594" s="28" t="s">
        <v>174</v>
      </c>
      <c r="G594" s="27" t="s">
        <v>1829</v>
      </c>
      <c r="H594" s="29" t="s">
        <v>1928</v>
      </c>
      <c r="I594" s="30" t="s">
        <v>1935</v>
      </c>
      <c r="J594" s="31"/>
      <c r="K594" s="31"/>
      <c r="L594" s="32"/>
      <c r="M594" s="64"/>
      <c r="N594" s="34" t="s">
        <v>33</v>
      </c>
      <c r="O594" s="122"/>
      <c r="P594" s="123"/>
      <c r="Q594" s="108">
        <f>IF($P593=$Q$4,$L594*$O593,0)</f>
        <v>0</v>
      </c>
      <c r="R594" s="108">
        <f>IF($P593=R$4,$L594*$O593,0)</f>
        <v>0</v>
      </c>
      <c r="S594" s="108">
        <f>IF($P593=S$4,$L594*$O593,0)</f>
        <v>0</v>
      </c>
      <c r="T594" s="124"/>
      <c r="U594" s="12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ht="15" customHeight="1">
      <c r="A595" s="24">
        <v>591</v>
      </c>
      <c r="B595" s="41" t="s">
        <v>1949</v>
      </c>
      <c r="C595" s="25" t="s">
        <v>1950</v>
      </c>
      <c r="D595" s="25" t="s">
        <v>1951</v>
      </c>
      <c r="E595" s="37">
        <v>3</v>
      </c>
      <c r="F595" s="28" t="s">
        <v>24</v>
      </c>
      <c r="G595" s="27" t="s">
        <v>1829</v>
      </c>
      <c r="H595" s="40" t="s">
        <v>1952</v>
      </c>
      <c r="I595" s="38" t="s">
        <v>515</v>
      </c>
      <c r="J595" s="39" t="s">
        <v>1953</v>
      </c>
      <c r="K595" s="39" t="s">
        <v>1954</v>
      </c>
      <c r="L595" s="32"/>
      <c r="M595" s="64"/>
      <c r="N595" s="34" t="s">
        <v>30</v>
      </c>
      <c r="O595" s="122">
        <v>31</v>
      </c>
      <c r="P595" s="123">
        <v>3</v>
      </c>
      <c r="Q595" s="108">
        <f>IF($P595=$Q$4,$L595*$O595,0)</f>
        <v>0</v>
      </c>
      <c r="R595" s="108">
        <f>IF($P595=R$4,$L595*$O595,0)</f>
        <v>0</v>
      </c>
      <c r="S595" s="108">
        <f>IF($P595=S$4,$L595*$O595,0)</f>
        <v>0</v>
      </c>
      <c r="T595" s="124" t="str">
        <f>IF((L595&gt;0)*AND(L596&gt;0),"BŁĄD - Wprowadzono dwie wartości",IF((L595=0)*AND(L596=0),"Wprowadź kwotę dla oferowanego materiału",IF((L596&lt;&gt;0)*AND(K596=0),"Uzupełnij pola SYMBOL/PRODUCENT dla zamiennika",IF((L596=0)*AND(K596&lt;&gt;0),"cena dla niewłaściwego PRODUCENTA",IF((K596&lt;&gt;0)*AND(L596&lt;&gt;0)*AND(J596=0),"Uzupełnij pole PRODUCENT dla zamiennika","OK")))))</f>
        <v>Wprowadź kwotę dla oferowanego materiału</v>
      </c>
      <c r="U595" s="124"/>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ht="15" customHeight="1">
      <c r="A596" s="24">
        <v>592</v>
      </c>
      <c r="B596" s="41" t="s">
        <v>1955</v>
      </c>
      <c r="C596" s="25" t="s">
        <v>1956</v>
      </c>
      <c r="D596" s="25" t="s">
        <v>1951</v>
      </c>
      <c r="E596" s="37">
        <v>3</v>
      </c>
      <c r="F596" s="28" t="s">
        <v>24</v>
      </c>
      <c r="G596" s="27" t="s">
        <v>1829</v>
      </c>
      <c r="H596" s="40" t="s">
        <v>1952</v>
      </c>
      <c r="I596" s="38" t="s">
        <v>515</v>
      </c>
      <c r="J596" s="39"/>
      <c r="K596" s="39"/>
      <c r="L596" s="32"/>
      <c r="M596" s="64"/>
      <c r="N596" s="34" t="s">
        <v>33</v>
      </c>
      <c r="O596" s="122"/>
      <c r="P596" s="123"/>
      <c r="Q596" s="108">
        <f>IF($P595=$Q$4,$L596*$O595,0)</f>
        <v>0</v>
      </c>
      <c r="R596" s="108">
        <f>IF($P595=R$4,$L596*$O595,0)</f>
        <v>0</v>
      </c>
      <c r="S596" s="108">
        <f>IF($P595=S$4,$L596*$O595,0)</f>
        <v>0</v>
      </c>
      <c r="T596" s="124"/>
      <c r="U596" s="124"/>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ht="15" customHeight="1">
      <c r="A597" s="24">
        <v>593</v>
      </c>
      <c r="B597" s="41" t="s">
        <v>1957</v>
      </c>
      <c r="C597" s="25" t="s">
        <v>1958</v>
      </c>
      <c r="D597" s="25" t="s">
        <v>1959</v>
      </c>
      <c r="E597" s="37">
        <v>3</v>
      </c>
      <c r="F597" s="28" t="s">
        <v>159</v>
      </c>
      <c r="G597" s="27" t="s">
        <v>1829</v>
      </c>
      <c r="H597" s="40" t="s">
        <v>1952</v>
      </c>
      <c r="I597" s="38" t="s">
        <v>515</v>
      </c>
      <c r="J597" s="39" t="s">
        <v>1953</v>
      </c>
      <c r="K597" s="39" t="s">
        <v>1960</v>
      </c>
      <c r="L597" s="32"/>
      <c r="M597" s="64"/>
      <c r="N597" s="34" t="s">
        <v>30</v>
      </c>
      <c r="O597" s="122">
        <v>10</v>
      </c>
      <c r="P597" s="123">
        <v>3</v>
      </c>
      <c r="Q597" s="108">
        <f>IF($P597=$Q$4,$L597*$O597,0)</f>
        <v>0</v>
      </c>
      <c r="R597" s="108">
        <f>IF($P597=R$4,$L597*$O597,0)</f>
        <v>0</v>
      </c>
      <c r="S597" s="108">
        <f>IF($P597=S$4,$L597*$O597,0)</f>
        <v>0</v>
      </c>
      <c r="T597" s="124" t="str">
        <f>IF((L597&gt;0)*AND(L598&gt;0),"BŁĄD - Wprowadzono dwie wartości",IF((L597=0)*AND(L598=0),"Wprowadź kwotę dla oferowanego materiału",IF((L598&lt;&gt;0)*AND(K598=0),"Uzupełnij pola SYMBOL/PRODUCENT dla zamiennika",IF((L598=0)*AND(K598&lt;&gt;0),"cena dla niewłaściwego PRODUCENTA",IF((K598&lt;&gt;0)*AND(L598&lt;&gt;0)*AND(J598=0),"Uzupełnij pole PRODUCENT dla zamiennika","OK")))))</f>
        <v>Wprowadź kwotę dla oferowanego materiału</v>
      </c>
      <c r="U597" s="124"/>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ht="15" customHeight="1">
      <c r="A598" s="24">
        <v>594</v>
      </c>
      <c r="B598" s="41" t="s">
        <v>1961</v>
      </c>
      <c r="C598" s="25" t="s">
        <v>1962</v>
      </c>
      <c r="D598" s="25" t="s">
        <v>1959</v>
      </c>
      <c r="E598" s="37">
        <v>3</v>
      </c>
      <c r="F598" s="28" t="s">
        <v>159</v>
      </c>
      <c r="G598" s="27" t="s">
        <v>1829</v>
      </c>
      <c r="H598" s="40" t="s">
        <v>1952</v>
      </c>
      <c r="I598" s="38" t="s">
        <v>515</v>
      </c>
      <c r="J598" s="39"/>
      <c r="K598" s="39"/>
      <c r="L598" s="32"/>
      <c r="M598" s="64"/>
      <c r="N598" s="34" t="s">
        <v>33</v>
      </c>
      <c r="O598" s="122"/>
      <c r="P598" s="123"/>
      <c r="Q598" s="108">
        <f>IF($P597=$Q$4,$L598*$O597,0)</f>
        <v>0</v>
      </c>
      <c r="R598" s="108">
        <f>IF($P597=R$4,$L598*$O597,0)</f>
        <v>0</v>
      </c>
      <c r="S598" s="108">
        <f>IF($P597=S$4,$L598*$O597,0)</f>
        <v>0</v>
      </c>
      <c r="T598" s="124"/>
      <c r="U598" s="124"/>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ht="15" customHeight="1">
      <c r="A599" s="24">
        <v>595</v>
      </c>
      <c r="B599" s="41" t="s">
        <v>1963</v>
      </c>
      <c r="C599" s="25" t="s">
        <v>1964</v>
      </c>
      <c r="D599" s="25" t="s">
        <v>1965</v>
      </c>
      <c r="E599" s="37">
        <v>3</v>
      </c>
      <c r="F599" s="28" t="s">
        <v>166</v>
      </c>
      <c r="G599" s="27" t="s">
        <v>1829</v>
      </c>
      <c r="H599" s="40" t="s">
        <v>1952</v>
      </c>
      <c r="I599" s="38" t="s">
        <v>515</v>
      </c>
      <c r="J599" s="39" t="s">
        <v>1953</v>
      </c>
      <c r="K599" s="39" t="s">
        <v>1966</v>
      </c>
      <c r="L599" s="32"/>
      <c r="M599" s="31"/>
      <c r="N599" s="34" t="s">
        <v>30</v>
      </c>
      <c r="O599" s="122">
        <v>1</v>
      </c>
      <c r="P599" s="123">
        <v>3</v>
      </c>
      <c r="Q599" s="108">
        <f>IF($P599=$Q$4,$L599*$O599,0)</f>
        <v>0</v>
      </c>
      <c r="R599" s="108">
        <f>IF($P599=R$4,$L599*$O599,0)</f>
        <v>0</v>
      </c>
      <c r="S599" s="108">
        <f>IF($P599=S$4,$L599*$O599,0)</f>
        <v>0</v>
      </c>
      <c r="T599" s="124" t="str">
        <f>IF((L599&gt;0)*AND(L600&gt;0),"BŁĄD - Wprowadzono dwie wartości",IF((L599=0)*AND(L600=0),"Wprowadź kwotę dla oferowanego materiału",IF((L600&lt;&gt;0)*AND(K600=0),"Uzupełnij pola SYMBOL/PRODUCENT dla zamiennika",IF((L600=0)*AND(K600&lt;&gt;0),"cena dla niewłaściwego PRODUCENTA",IF((K600&lt;&gt;0)*AND(L600&lt;&gt;0)*AND(J600=0),"Uzupełnij pole PRODUCENT dla zamiennika","OK")))))</f>
        <v>Wprowadź kwotę dla oferowanego materiału</v>
      </c>
      <c r="U599" s="124"/>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ht="15" customHeight="1">
      <c r="A600" s="24">
        <v>596</v>
      </c>
      <c r="B600" s="41" t="s">
        <v>1967</v>
      </c>
      <c r="C600" s="25" t="s">
        <v>1968</v>
      </c>
      <c r="D600" s="25" t="s">
        <v>1965</v>
      </c>
      <c r="E600" s="37">
        <v>3</v>
      </c>
      <c r="F600" s="28" t="s">
        <v>166</v>
      </c>
      <c r="G600" s="27" t="s">
        <v>1829</v>
      </c>
      <c r="H600" s="40" t="s">
        <v>1952</v>
      </c>
      <c r="I600" s="38" t="s">
        <v>515</v>
      </c>
      <c r="J600" s="39"/>
      <c r="K600" s="39"/>
      <c r="L600" s="32"/>
      <c r="M600" s="31"/>
      <c r="N600" s="34" t="s">
        <v>33</v>
      </c>
      <c r="O600" s="122"/>
      <c r="P600" s="123"/>
      <c r="Q600" s="108">
        <f>IF($P599=$Q$4,$L600*$O599,0)</f>
        <v>0</v>
      </c>
      <c r="R600" s="108">
        <f>IF($P599=R$4,$L600*$O599,0)</f>
        <v>0</v>
      </c>
      <c r="S600" s="108">
        <f>IF($P599=S$4,$L600*$O599,0)</f>
        <v>0</v>
      </c>
      <c r="T600" s="124"/>
      <c r="U600" s="124"/>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ht="15" customHeight="1">
      <c r="A601" s="24">
        <v>597</v>
      </c>
      <c r="B601" s="41" t="s">
        <v>1969</v>
      </c>
      <c r="C601" s="25" t="s">
        <v>1970</v>
      </c>
      <c r="D601" s="25" t="s">
        <v>1971</v>
      </c>
      <c r="E601" s="37">
        <v>3</v>
      </c>
      <c r="F601" s="28" t="s">
        <v>174</v>
      </c>
      <c r="G601" s="27" t="s">
        <v>1829</v>
      </c>
      <c r="H601" s="40" t="s">
        <v>1952</v>
      </c>
      <c r="I601" s="38" t="s">
        <v>515</v>
      </c>
      <c r="J601" s="39" t="s">
        <v>1953</v>
      </c>
      <c r="K601" s="39" t="s">
        <v>1972</v>
      </c>
      <c r="L601" s="32"/>
      <c r="M601" s="31"/>
      <c r="N601" s="34" t="s">
        <v>30</v>
      </c>
      <c r="O601" s="122">
        <v>3</v>
      </c>
      <c r="P601" s="123">
        <v>3</v>
      </c>
      <c r="Q601" s="108">
        <f>IF($P601=$Q$4,$L601*$O601,0)</f>
        <v>0</v>
      </c>
      <c r="R601" s="108">
        <f>IF($P601=R$4,$L601*$O601,0)</f>
        <v>0</v>
      </c>
      <c r="S601" s="108">
        <f>IF($P601=S$4,$L601*$O601,0)</f>
        <v>0</v>
      </c>
      <c r="T601" s="124" t="str">
        <f>IF((L601&gt;0)*AND(L602&gt;0),"BŁĄD - Wprowadzono dwie wartości",IF((L601=0)*AND(L602=0),"Wprowadź kwotę dla oferowanego materiału",IF((L602&lt;&gt;0)*AND(K602=0),"Uzupełnij pola SYMBOL/PRODUCENT dla zamiennika",IF((L602=0)*AND(K602&lt;&gt;0),"cena dla niewłaściwego PRODUCENTA",IF((K602&lt;&gt;0)*AND(L602&lt;&gt;0)*AND(J602=0),"Uzupełnij pole PRODUCENT dla zamiennika","OK")))))</f>
        <v>Wprowadź kwotę dla oferowanego materiału</v>
      </c>
      <c r="U601" s="124"/>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ht="15" customHeight="1">
      <c r="A602" s="24">
        <v>598</v>
      </c>
      <c r="B602" s="41" t="s">
        <v>1973</v>
      </c>
      <c r="C602" s="25" t="s">
        <v>1974</v>
      </c>
      <c r="D602" s="25" t="s">
        <v>1971</v>
      </c>
      <c r="E602" s="37">
        <v>3</v>
      </c>
      <c r="F602" s="28" t="s">
        <v>174</v>
      </c>
      <c r="G602" s="27" t="s">
        <v>1829</v>
      </c>
      <c r="H602" s="40" t="s">
        <v>1952</v>
      </c>
      <c r="I602" s="38" t="s">
        <v>515</v>
      </c>
      <c r="J602" s="39"/>
      <c r="K602" s="39"/>
      <c r="L602" s="32"/>
      <c r="M602" s="31"/>
      <c r="N602" s="34" t="s">
        <v>33</v>
      </c>
      <c r="O602" s="122"/>
      <c r="P602" s="123"/>
      <c r="Q602" s="108">
        <f>IF($P601=$Q$4,$L602*$O601,0)</f>
        <v>0</v>
      </c>
      <c r="R602" s="108">
        <f>IF($P601=R$4,$L602*$O601,0)</f>
        <v>0</v>
      </c>
      <c r="S602" s="108">
        <f>IF($P601=S$4,$L602*$O601,0)</f>
        <v>0</v>
      </c>
      <c r="T602" s="124"/>
      <c r="U602" s="124"/>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ht="15" customHeight="1">
      <c r="A603" s="24">
        <v>599</v>
      </c>
      <c r="B603" s="41" t="s">
        <v>1975</v>
      </c>
      <c r="C603" s="25" t="s">
        <v>1976</v>
      </c>
      <c r="D603" s="25" t="s">
        <v>1977</v>
      </c>
      <c r="E603" s="37">
        <v>3</v>
      </c>
      <c r="F603" s="28" t="s">
        <v>1978</v>
      </c>
      <c r="G603" s="27" t="s">
        <v>1829</v>
      </c>
      <c r="H603" s="40" t="s">
        <v>1952</v>
      </c>
      <c r="I603" s="38" t="s">
        <v>515</v>
      </c>
      <c r="J603" s="39" t="s">
        <v>1953</v>
      </c>
      <c r="K603" s="39" t="s">
        <v>1979</v>
      </c>
      <c r="L603" s="32"/>
      <c r="M603" s="31"/>
      <c r="N603" s="34" t="s">
        <v>30</v>
      </c>
      <c r="O603" s="122">
        <v>1</v>
      </c>
      <c r="P603" s="123">
        <v>3</v>
      </c>
      <c r="Q603" s="108">
        <f>IF($P603=$Q$4,$L603*$O603,0)</f>
        <v>0</v>
      </c>
      <c r="R603" s="108">
        <f>IF($P603=R$4,$L603*$O603,0)</f>
        <v>0</v>
      </c>
      <c r="S603" s="108">
        <f>IF($P603=S$4,$L603*$O603,0)</f>
        <v>0</v>
      </c>
      <c r="T603" s="124" t="str">
        <f>IF((L603&gt;0)*AND(L604&gt;0),"BŁĄD - Wprowadzono dwie wartości",IF((L603=0)*AND(L604=0),"Wprowadź kwotę dla oferowanego materiału",IF((L604&lt;&gt;0)*AND(K604=0),"Uzupełnij pola SYMBOL/PRODUCENT dla zamiennika",IF((L604=0)*AND(K604&lt;&gt;0),"cena dla niewłaściwego PRODUCENTA",IF((K604&lt;&gt;0)*AND(L604&lt;&gt;0)*AND(J604=0),"Uzupełnij pole PRODUCENT dla zamiennika","OK")))))</f>
        <v>Wprowadź kwotę dla oferowanego materiału</v>
      </c>
      <c r="U603" s="124"/>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ht="15" customHeight="1">
      <c r="A604" s="24">
        <v>600</v>
      </c>
      <c r="B604" s="41" t="s">
        <v>1980</v>
      </c>
      <c r="C604" s="25" t="s">
        <v>1981</v>
      </c>
      <c r="D604" s="25" t="s">
        <v>1977</v>
      </c>
      <c r="E604" s="37">
        <v>3</v>
      </c>
      <c r="F604" s="28" t="s">
        <v>1978</v>
      </c>
      <c r="G604" s="27" t="s">
        <v>1829</v>
      </c>
      <c r="H604" s="40" t="s">
        <v>1952</v>
      </c>
      <c r="I604" s="38" t="s">
        <v>515</v>
      </c>
      <c r="J604" s="39"/>
      <c r="K604" s="39"/>
      <c r="L604" s="32"/>
      <c r="M604" s="31"/>
      <c r="N604" s="34" t="s">
        <v>33</v>
      </c>
      <c r="O604" s="122"/>
      <c r="P604" s="123"/>
      <c r="Q604" s="108">
        <f>IF($P603=$Q$4,$L604*$O603,0)</f>
        <v>0</v>
      </c>
      <c r="R604" s="108">
        <f>IF($P603=R$4,$L604*$O603,0)</f>
        <v>0</v>
      </c>
      <c r="S604" s="108">
        <f>IF($P603=S$4,$L604*$O603,0)</f>
        <v>0</v>
      </c>
      <c r="T604" s="124"/>
      <c r="U604" s="12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1" s="77" customFormat="1" ht="15" customHeight="1">
      <c r="A605" s="24">
        <v>601</v>
      </c>
      <c r="B605" s="41" t="s">
        <v>1982</v>
      </c>
      <c r="C605" s="25" t="s">
        <v>1983</v>
      </c>
      <c r="D605" s="25" t="s">
        <v>1984</v>
      </c>
      <c r="E605" s="37">
        <v>3</v>
      </c>
      <c r="F605" s="28" t="s">
        <v>1985</v>
      </c>
      <c r="G605" s="27" t="s">
        <v>1829</v>
      </c>
      <c r="H605" s="40" t="s">
        <v>1952</v>
      </c>
      <c r="I605" s="38" t="s">
        <v>515</v>
      </c>
      <c r="J605" s="39" t="s">
        <v>1953</v>
      </c>
      <c r="K605" s="39" t="s">
        <v>1986</v>
      </c>
      <c r="L605" s="32"/>
      <c r="M605" s="64"/>
      <c r="N605" s="34" t="s">
        <v>30</v>
      </c>
      <c r="O605" s="122">
        <v>1</v>
      </c>
      <c r="P605" s="123">
        <v>3</v>
      </c>
      <c r="Q605" s="108">
        <f>IF($P605=$Q$4,$L605*$O605,0)</f>
        <v>0</v>
      </c>
      <c r="R605" s="108">
        <f>IF($P605=R$4,$L605*$O605,0)</f>
        <v>0</v>
      </c>
      <c r="S605" s="108">
        <f>IF($P605=S$4,$L605*$O605,0)</f>
        <v>0</v>
      </c>
      <c r="T605" s="124" t="str">
        <f>IF((L605&gt;0)*AND(L606&gt;0),"BŁĄD - Wprowadzono dwie wartości",IF((L605=0)*AND(L606=0),"Wprowadź kwotę dla oferowanego materiału",IF((L606&lt;&gt;0)*AND(K606=0),"Uzupełnij pola SYMBOL/PRODUCENT dla zamiennika",IF((L606=0)*AND(K606&lt;&gt;0),"cena dla niewłaściwego PRODUCENTA",IF((K606&lt;&gt;0)*AND(L606&lt;&gt;0)*AND(J606=0),"Uzupełnij pole PRODUCENT dla zamiennika","OK")))))</f>
        <v>Wprowadź kwotę dla oferowanego materiału</v>
      </c>
      <c r="U605" s="124"/>
    </row>
    <row r="606" spans="1:21" s="77" customFormat="1" ht="15" customHeight="1">
      <c r="A606" s="24">
        <v>602</v>
      </c>
      <c r="B606" s="41" t="s">
        <v>1987</v>
      </c>
      <c r="C606" s="25" t="s">
        <v>1988</v>
      </c>
      <c r="D606" s="25" t="s">
        <v>1984</v>
      </c>
      <c r="E606" s="37">
        <v>3</v>
      </c>
      <c r="F606" s="28" t="s">
        <v>1985</v>
      </c>
      <c r="G606" s="27" t="s">
        <v>1829</v>
      </c>
      <c r="H606" s="40" t="s">
        <v>1952</v>
      </c>
      <c r="I606" s="38" t="s">
        <v>515</v>
      </c>
      <c r="J606" s="39"/>
      <c r="K606" s="39"/>
      <c r="L606" s="32"/>
      <c r="M606" s="64"/>
      <c r="N606" s="34" t="s">
        <v>33</v>
      </c>
      <c r="O606" s="122"/>
      <c r="P606" s="123"/>
      <c r="Q606" s="108">
        <f>IF($P605=$Q$4,$L606*$O605,0)</f>
        <v>0</v>
      </c>
      <c r="R606" s="108">
        <f>IF($P605=R$4,$L606*$O605,0)</f>
        <v>0</v>
      </c>
      <c r="S606" s="108">
        <f>IF($P605=S$4,$L606*$O605,0)</f>
        <v>0</v>
      </c>
      <c r="T606" s="124"/>
      <c r="U606" s="124"/>
    </row>
    <row r="607" spans="1:21" s="77" customFormat="1" ht="15" customHeight="1">
      <c r="A607" s="24">
        <v>603</v>
      </c>
      <c r="B607" s="41" t="s">
        <v>1989</v>
      </c>
      <c r="C607" s="25" t="s">
        <v>1990</v>
      </c>
      <c r="D607" s="25" t="s">
        <v>1991</v>
      </c>
      <c r="E607" s="37">
        <v>3</v>
      </c>
      <c r="F607" s="28" t="s">
        <v>24</v>
      </c>
      <c r="G607" s="27" t="s">
        <v>1829</v>
      </c>
      <c r="H607" s="40" t="s">
        <v>1992</v>
      </c>
      <c r="I607" s="38">
        <v>4000</v>
      </c>
      <c r="J607" s="39" t="s">
        <v>1953</v>
      </c>
      <c r="K607" s="39" t="s">
        <v>1993</v>
      </c>
      <c r="L607" s="32"/>
      <c r="M607" s="64"/>
      <c r="N607" s="34" t="s">
        <v>30</v>
      </c>
      <c r="O607" s="122">
        <v>1</v>
      </c>
      <c r="P607" s="123">
        <v>3</v>
      </c>
      <c r="Q607" s="108">
        <f>IF($P607=$Q$4,$L607*$O607,0)</f>
        <v>0</v>
      </c>
      <c r="R607" s="108">
        <f>IF($P607=R$4,$L607*$O607,0)</f>
        <v>0</v>
      </c>
      <c r="S607" s="108">
        <f>IF($P607=S$4,$L607*$O607,0)</f>
        <v>0</v>
      </c>
      <c r="T607" s="124" t="str">
        <f>IF((L607&gt;0)*AND(L608&gt;0),"BŁĄD - Wprowadzono dwie wartości",IF((L607=0)*AND(L608=0),"Wprowadź kwotę dla oferowanego materiału",IF((L608&lt;&gt;0)*AND(K608=0),"Uzupełnij pola SYMBOL/PRODUCENT dla zamiennika",IF((L608=0)*AND(K608&lt;&gt;0),"cena dla niewłaściwego PRODUCENTA",IF((K608&lt;&gt;0)*AND(L608&lt;&gt;0)*AND(J608=0),"Uzupełnij pole PRODUCENT dla zamiennika","OK")))))</f>
        <v>Wprowadź kwotę dla oferowanego materiału</v>
      </c>
      <c r="U607" s="124"/>
    </row>
    <row r="608" spans="1:21" s="77" customFormat="1" ht="15" customHeight="1">
      <c r="A608" s="24">
        <v>604</v>
      </c>
      <c r="B608" s="41" t="s">
        <v>1994</v>
      </c>
      <c r="C608" s="25" t="s">
        <v>1995</v>
      </c>
      <c r="D608" s="25" t="s">
        <v>1991</v>
      </c>
      <c r="E608" s="37">
        <v>3</v>
      </c>
      <c r="F608" s="28" t="s">
        <v>24</v>
      </c>
      <c r="G608" s="27" t="s">
        <v>1829</v>
      </c>
      <c r="H608" s="40" t="s">
        <v>1992</v>
      </c>
      <c r="I608" s="38">
        <v>4000</v>
      </c>
      <c r="J608" s="39"/>
      <c r="K608" s="39"/>
      <c r="L608" s="32"/>
      <c r="M608" s="64"/>
      <c r="N608" s="34" t="s">
        <v>33</v>
      </c>
      <c r="O608" s="122"/>
      <c r="P608" s="123"/>
      <c r="Q608" s="108">
        <f>IF($P607=$Q$4,$L608*$O607,0)</f>
        <v>0</v>
      </c>
      <c r="R608" s="108">
        <f>IF($P607=R$4,$L608*$O607,0)</f>
        <v>0</v>
      </c>
      <c r="S608" s="108">
        <f>IF($P607=S$4,$L608*$O607,0)</f>
        <v>0</v>
      </c>
      <c r="T608" s="124"/>
      <c r="U608" s="124"/>
    </row>
    <row r="609" spans="1:21" s="77" customFormat="1" ht="15" customHeight="1">
      <c r="A609" s="24">
        <v>605</v>
      </c>
      <c r="B609" s="41" t="s">
        <v>1996</v>
      </c>
      <c r="C609" s="25" t="s">
        <v>1997</v>
      </c>
      <c r="D609" s="25" t="s">
        <v>1998</v>
      </c>
      <c r="E609" s="37">
        <v>3</v>
      </c>
      <c r="F609" s="28" t="s">
        <v>159</v>
      </c>
      <c r="G609" s="27" t="s">
        <v>1829</v>
      </c>
      <c r="H609" s="40" t="s">
        <v>1992</v>
      </c>
      <c r="I609" s="38">
        <v>4000</v>
      </c>
      <c r="J609" s="39" t="s">
        <v>1953</v>
      </c>
      <c r="K609" s="39" t="s">
        <v>1999</v>
      </c>
      <c r="L609" s="32"/>
      <c r="M609" s="64"/>
      <c r="N609" s="34" t="s">
        <v>30</v>
      </c>
      <c r="O609" s="122">
        <v>1</v>
      </c>
      <c r="P609" s="123">
        <v>3</v>
      </c>
      <c r="Q609" s="108">
        <f>IF($P609=$Q$4,$L609*$O609,0)</f>
        <v>0</v>
      </c>
      <c r="R609" s="108">
        <f>IF($P609=R$4,$L609*$O609,0)</f>
        <v>0</v>
      </c>
      <c r="S609" s="108">
        <f>IF($P609=S$4,$L609*$O609,0)</f>
        <v>0</v>
      </c>
      <c r="T609" s="124" t="str">
        <f>IF((L609&gt;0)*AND(L610&gt;0),"BŁĄD - Wprowadzono dwie wartości",IF((L609=0)*AND(L610=0),"Wprowadź kwotę dla oferowanego materiału",IF((L610&lt;&gt;0)*AND(K610=0),"Uzupełnij pola SYMBOL/PRODUCENT dla zamiennika",IF((L610=0)*AND(K610&lt;&gt;0),"cena dla niewłaściwego PRODUCENTA",IF((K610&lt;&gt;0)*AND(L610&lt;&gt;0)*AND(J610=0),"Uzupełnij pole PRODUCENT dla zamiennika","OK")))))</f>
        <v>Wprowadź kwotę dla oferowanego materiału</v>
      </c>
      <c r="U609" s="124"/>
    </row>
    <row r="610" spans="1:21" s="77" customFormat="1" ht="15" customHeight="1">
      <c r="A610" s="24">
        <v>606</v>
      </c>
      <c r="B610" s="41" t="s">
        <v>2000</v>
      </c>
      <c r="C610" s="25" t="s">
        <v>2001</v>
      </c>
      <c r="D610" s="25" t="s">
        <v>1998</v>
      </c>
      <c r="E610" s="37">
        <v>3</v>
      </c>
      <c r="F610" s="28" t="s">
        <v>159</v>
      </c>
      <c r="G610" s="27" t="s">
        <v>1829</v>
      </c>
      <c r="H610" s="40" t="s">
        <v>1992</v>
      </c>
      <c r="I610" s="38">
        <v>4000</v>
      </c>
      <c r="J610" s="39"/>
      <c r="K610" s="39"/>
      <c r="L610" s="32"/>
      <c r="M610" s="64"/>
      <c r="N610" s="34" t="s">
        <v>33</v>
      </c>
      <c r="O610" s="122"/>
      <c r="P610" s="123"/>
      <c r="Q610" s="108">
        <f>IF($P609=$Q$4,$L610*$O609,0)</f>
        <v>0</v>
      </c>
      <c r="R610" s="108">
        <f>IF($P609=R$4,$L610*$O609,0)</f>
        <v>0</v>
      </c>
      <c r="S610" s="108">
        <f>IF($P609=S$4,$L610*$O609,0)</f>
        <v>0</v>
      </c>
      <c r="T610" s="124"/>
      <c r="U610" s="124"/>
    </row>
    <row r="611" spans="1:21" s="77" customFormat="1" ht="15" customHeight="1">
      <c r="A611" s="24">
        <v>607</v>
      </c>
      <c r="B611" s="41" t="s">
        <v>2002</v>
      </c>
      <c r="C611" s="25" t="s">
        <v>2003</v>
      </c>
      <c r="D611" s="25" t="s">
        <v>2004</v>
      </c>
      <c r="E611" s="37">
        <v>3</v>
      </c>
      <c r="F611" s="28" t="s">
        <v>166</v>
      </c>
      <c r="G611" s="27" t="s">
        <v>1829</v>
      </c>
      <c r="H611" s="40" t="s">
        <v>1992</v>
      </c>
      <c r="I611" s="38">
        <v>4000</v>
      </c>
      <c r="J611" s="39" t="s">
        <v>1953</v>
      </c>
      <c r="K611" s="39" t="s">
        <v>2005</v>
      </c>
      <c r="L611" s="32"/>
      <c r="M611" s="64"/>
      <c r="N611" s="34" t="s">
        <v>30</v>
      </c>
      <c r="O611" s="122">
        <v>1</v>
      </c>
      <c r="P611" s="123">
        <v>3</v>
      </c>
      <c r="Q611" s="108">
        <f>IF($P611=$Q$4,$L611*$O611,0)</f>
        <v>0</v>
      </c>
      <c r="R611" s="108">
        <f>IF($P611=R$4,$L611*$O611,0)</f>
        <v>0</v>
      </c>
      <c r="S611" s="108">
        <f>IF($P611=S$4,$L611*$O611,0)</f>
        <v>0</v>
      </c>
      <c r="T611" s="124" t="str">
        <f>IF((L611&gt;0)*AND(L612&gt;0),"BŁĄD - Wprowadzono dwie wartości",IF((L611=0)*AND(L612=0),"Wprowadź kwotę dla oferowanego materiału",IF((L612&lt;&gt;0)*AND(K612=0),"Uzupełnij pola SYMBOL/PRODUCENT dla zamiennika",IF((L612=0)*AND(K612&lt;&gt;0),"cena dla niewłaściwego PRODUCENTA",IF((K612&lt;&gt;0)*AND(L612&lt;&gt;0)*AND(J612=0),"Uzupełnij pole PRODUCENT dla zamiennika","OK")))))</f>
        <v>Wprowadź kwotę dla oferowanego materiału</v>
      </c>
      <c r="U611" s="124"/>
    </row>
    <row r="612" spans="1:21" s="77" customFormat="1" ht="15" customHeight="1">
      <c r="A612" s="24">
        <v>608</v>
      </c>
      <c r="B612" s="41" t="s">
        <v>2006</v>
      </c>
      <c r="C612" s="25" t="s">
        <v>2007</v>
      </c>
      <c r="D612" s="25" t="s">
        <v>2004</v>
      </c>
      <c r="E612" s="37">
        <v>3</v>
      </c>
      <c r="F612" s="28" t="s">
        <v>166</v>
      </c>
      <c r="G612" s="27" t="s">
        <v>1829</v>
      </c>
      <c r="H612" s="40" t="s">
        <v>1992</v>
      </c>
      <c r="I612" s="38">
        <v>4000</v>
      </c>
      <c r="J612" s="39"/>
      <c r="K612" s="39"/>
      <c r="L612" s="32"/>
      <c r="M612" s="64"/>
      <c r="N612" s="34" t="s">
        <v>33</v>
      </c>
      <c r="O612" s="122"/>
      <c r="P612" s="123"/>
      <c r="Q612" s="108">
        <f>IF($P611=$Q$4,$L612*$O611,0)</f>
        <v>0</v>
      </c>
      <c r="R612" s="108">
        <f>IF($P611=R$4,$L612*$O611,0)</f>
        <v>0</v>
      </c>
      <c r="S612" s="108">
        <f>IF($P611=S$4,$L612*$O611,0)</f>
        <v>0</v>
      </c>
      <c r="T612" s="124"/>
      <c r="U612" s="124"/>
    </row>
    <row r="613" spans="1:21" s="77" customFormat="1" ht="15" customHeight="1">
      <c r="A613" s="24">
        <v>609</v>
      </c>
      <c r="B613" s="41" t="s">
        <v>2008</v>
      </c>
      <c r="C613" s="25" t="s">
        <v>2009</v>
      </c>
      <c r="D613" s="25" t="s">
        <v>2010</v>
      </c>
      <c r="E613" s="37">
        <v>3</v>
      </c>
      <c r="F613" s="28" t="s">
        <v>174</v>
      </c>
      <c r="G613" s="27" t="s">
        <v>1829</v>
      </c>
      <c r="H613" s="40" t="s">
        <v>1992</v>
      </c>
      <c r="I613" s="38">
        <v>4000</v>
      </c>
      <c r="J613" s="39" t="s">
        <v>1953</v>
      </c>
      <c r="K613" s="39" t="s">
        <v>2011</v>
      </c>
      <c r="L613" s="32"/>
      <c r="M613" s="64"/>
      <c r="N613" s="34" t="s">
        <v>30</v>
      </c>
      <c r="O613" s="122">
        <v>1</v>
      </c>
      <c r="P613" s="123">
        <v>3</v>
      </c>
      <c r="Q613" s="108">
        <f>IF($P613=$Q$4,$L613*$O613,0)</f>
        <v>0</v>
      </c>
      <c r="R613" s="108">
        <f>IF($P613=R$4,$L613*$O613,0)</f>
        <v>0</v>
      </c>
      <c r="S613" s="108">
        <f>IF($P613=S$4,$L613*$O613,0)</f>
        <v>0</v>
      </c>
      <c r="T613" s="124" t="str">
        <f>IF((L613&gt;0)*AND(L614&gt;0),"BŁĄD - Wprowadzono dwie wartości",IF((L613=0)*AND(L614=0),"Wprowadź kwotę dla oferowanego materiału",IF((L614&lt;&gt;0)*AND(K614=0),"Uzupełnij pola SYMBOL/PRODUCENT dla zamiennika",IF((L614=0)*AND(K614&lt;&gt;0),"cena dla niewłaściwego PRODUCENTA",IF((K614&lt;&gt;0)*AND(L614&lt;&gt;0)*AND(J614=0),"Uzupełnij pole PRODUCENT dla zamiennika","OK")))))</f>
        <v>Wprowadź kwotę dla oferowanego materiału</v>
      </c>
      <c r="U613" s="124"/>
    </row>
    <row r="614" spans="1:256" ht="15" customHeight="1">
      <c r="A614" s="24">
        <v>610</v>
      </c>
      <c r="B614" s="41" t="s">
        <v>2012</v>
      </c>
      <c r="C614" s="25" t="s">
        <v>2013</v>
      </c>
      <c r="D614" s="25" t="s">
        <v>2010</v>
      </c>
      <c r="E614" s="37">
        <v>3</v>
      </c>
      <c r="F614" s="28" t="s">
        <v>174</v>
      </c>
      <c r="G614" s="27" t="s">
        <v>1829</v>
      </c>
      <c r="H614" s="40" t="s">
        <v>1992</v>
      </c>
      <c r="I614" s="38">
        <v>4000</v>
      </c>
      <c r="J614" s="39"/>
      <c r="K614" s="39"/>
      <c r="L614" s="32"/>
      <c r="M614" s="64"/>
      <c r="N614" s="34" t="s">
        <v>33</v>
      </c>
      <c r="O614" s="122"/>
      <c r="P614" s="123"/>
      <c r="Q614" s="108">
        <f>IF($P613=$Q$4,$L614*$O613,0)</f>
        <v>0</v>
      </c>
      <c r="R614" s="108">
        <f>IF($P613=R$4,$L614*$O613,0)</f>
        <v>0</v>
      </c>
      <c r="S614" s="108">
        <f>IF($P613=S$4,$L614*$O613,0)</f>
        <v>0</v>
      </c>
      <c r="T614" s="124"/>
      <c r="U614" s="12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ht="60.75" customHeight="1">
      <c r="A615" s="24">
        <v>611</v>
      </c>
      <c r="B615" s="26" t="s">
        <v>2014</v>
      </c>
      <c r="C615" s="25" t="s">
        <v>2015</v>
      </c>
      <c r="D615" s="26" t="s">
        <v>2016</v>
      </c>
      <c r="E615" s="37">
        <v>3</v>
      </c>
      <c r="F615" s="28" t="s">
        <v>159</v>
      </c>
      <c r="G615" s="27" t="s">
        <v>1829</v>
      </c>
      <c r="H615" s="29" t="s">
        <v>2017</v>
      </c>
      <c r="I615" s="78">
        <v>2350</v>
      </c>
      <c r="J615" s="31" t="s">
        <v>115</v>
      </c>
      <c r="K615" s="31" t="s">
        <v>2018</v>
      </c>
      <c r="L615" s="32"/>
      <c r="M615" s="64"/>
      <c r="N615" s="34" t="s">
        <v>30</v>
      </c>
      <c r="O615" s="122">
        <v>1</v>
      </c>
      <c r="P615" s="123">
        <v>3</v>
      </c>
      <c r="Q615" s="108">
        <f>IF($P615=$Q$4,$L615*$O615,0)</f>
        <v>0</v>
      </c>
      <c r="R615" s="108">
        <f>IF($P615=R$4,$L615*$O615,0)</f>
        <v>0</v>
      </c>
      <c r="S615" s="108">
        <f>IF($P615=S$4,$L615*$O615,0)</f>
        <v>0</v>
      </c>
      <c r="T615" s="124" t="str">
        <f>IF((L615&gt;0)*AND(L616&gt;0),"BŁĄD - Wprowadzono dwie wartości",IF((L615=0)*AND(L616=0),"Wprowadź kwotę dla oferowanego materiału",IF((L616&lt;&gt;0)*AND(K616=0),"Uzupełnij pola SYMBOL/PRODUCENT dla zamiennika",IF((L616=0)*AND(K616&lt;&gt;0),"cena dla niewłaściwego PRODUCENTA",IF((K616&lt;&gt;0)*AND(L616&lt;&gt;0)*AND(J616=0),"Uzupełnij pole PRODUCENT dla zamiennika","OK")))))</f>
        <v>Wprowadź kwotę dla oferowanego materiału</v>
      </c>
      <c r="U615" s="124"/>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ht="60.75" customHeight="1">
      <c r="A616" s="24">
        <v>612</v>
      </c>
      <c r="B616" s="26" t="s">
        <v>2019</v>
      </c>
      <c r="C616" s="25" t="s">
        <v>2020</v>
      </c>
      <c r="D616" s="26" t="s">
        <v>2016</v>
      </c>
      <c r="E616" s="37">
        <v>3</v>
      </c>
      <c r="F616" s="28" t="s">
        <v>159</v>
      </c>
      <c r="G616" s="27" t="s">
        <v>1829</v>
      </c>
      <c r="H616" s="29" t="s">
        <v>2017</v>
      </c>
      <c r="I616" s="78">
        <v>2350</v>
      </c>
      <c r="J616" s="31"/>
      <c r="K616" s="45"/>
      <c r="L616" s="32"/>
      <c r="M616" s="64"/>
      <c r="N616" s="34" t="s">
        <v>33</v>
      </c>
      <c r="O616" s="122"/>
      <c r="P616" s="123"/>
      <c r="Q616" s="108">
        <f>IF($P615=$Q$4,$L616*$O615,0)</f>
        <v>0</v>
      </c>
      <c r="R616" s="108">
        <f>IF($P615=R$4,$L616*$O615,0)</f>
        <v>0</v>
      </c>
      <c r="S616" s="108">
        <f>IF($P615=S$4,$L616*$O615,0)</f>
        <v>0</v>
      </c>
      <c r="T616" s="124"/>
      <c r="U616" s="124"/>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ht="60.75" customHeight="1">
      <c r="A617" s="24">
        <v>613</v>
      </c>
      <c r="B617" s="26" t="s">
        <v>2021</v>
      </c>
      <c r="C617" s="25" t="s">
        <v>2022</v>
      </c>
      <c r="D617" s="25" t="s">
        <v>2023</v>
      </c>
      <c r="E617" s="37">
        <v>3</v>
      </c>
      <c r="F617" s="28" t="s">
        <v>166</v>
      </c>
      <c r="G617" s="27" t="s">
        <v>1829</v>
      </c>
      <c r="H617" s="29" t="s">
        <v>2017</v>
      </c>
      <c r="I617" s="78">
        <v>2350</v>
      </c>
      <c r="J617" s="31" t="s">
        <v>115</v>
      </c>
      <c r="K617" s="31" t="s">
        <v>2024</v>
      </c>
      <c r="L617" s="32"/>
      <c r="M617" s="64"/>
      <c r="N617" s="34" t="s">
        <v>30</v>
      </c>
      <c r="O617" s="122">
        <v>1</v>
      </c>
      <c r="P617" s="123">
        <v>3</v>
      </c>
      <c r="Q617" s="108">
        <f>IF($P617=$Q$4,$L617*$O617,0)</f>
        <v>0</v>
      </c>
      <c r="R617" s="108">
        <f>IF($P617=R$4,$L617*$O617,0)</f>
        <v>0</v>
      </c>
      <c r="S617" s="108">
        <f>IF($P617=S$4,$L617*$O617,0)</f>
        <v>0</v>
      </c>
      <c r="T617" s="124" t="str">
        <f>IF((L617&gt;0)*AND(L618&gt;0),"BŁĄD - Wprowadzono dwie wartości",IF((L617=0)*AND(L618=0),"Wprowadź kwotę dla oferowanego materiału",IF((L618&lt;&gt;0)*AND(K618=0),"Uzupełnij pola SYMBOL/PRODUCENT dla zamiennika",IF((L618=0)*AND(K618&lt;&gt;0),"cena dla niewłaściwego PRODUCENTA",IF((K618&lt;&gt;0)*AND(L618&lt;&gt;0)*AND(J618=0),"Uzupełnij pole PRODUCENT dla zamiennika","OK")))))</f>
        <v>Wprowadź kwotę dla oferowanego materiału</v>
      </c>
      <c r="U617" s="124"/>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ht="60.75" customHeight="1">
      <c r="A618" s="24">
        <v>614</v>
      </c>
      <c r="B618" s="26" t="s">
        <v>2025</v>
      </c>
      <c r="C618" s="25" t="s">
        <v>2026</v>
      </c>
      <c r="D618" s="25" t="s">
        <v>2023</v>
      </c>
      <c r="E618" s="37">
        <v>3</v>
      </c>
      <c r="F618" s="28" t="s">
        <v>166</v>
      </c>
      <c r="G618" s="27" t="s">
        <v>1829</v>
      </c>
      <c r="H618" s="29" t="s">
        <v>2017</v>
      </c>
      <c r="I618" s="78">
        <v>2350</v>
      </c>
      <c r="J618" s="31"/>
      <c r="K618" s="31"/>
      <c r="L618" s="32"/>
      <c r="M618" s="64"/>
      <c r="N618" s="34" t="s">
        <v>33</v>
      </c>
      <c r="O618" s="122"/>
      <c r="P618" s="123"/>
      <c r="Q618" s="108">
        <f>IF($P617=$Q$4,$L618*$O617,0)</f>
        <v>0</v>
      </c>
      <c r="R618" s="108">
        <f>IF($P617=R$4,$L618*$O617,0)</f>
        <v>0</v>
      </c>
      <c r="S618" s="108">
        <f>IF($P617=S$4,$L618*$O617,0)</f>
        <v>0</v>
      </c>
      <c r="T618" s="124"/>
      <c r="U618" s="124"/>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ht="60.75" customHeight="1">
      <c r="A619" s="24">
        <v>615</v>
      </c>
      <c r="B619" s="26" t="s">
        <v>2027</v>
      </c>
      <c r="C619" s="25" t="s">
        <v>2028</v>
      </c>
      <c r="D619" s="26" t="s">
        <v>2029</v>
      </c>
      <c r="E619" s="37">
        <v>3</v>
      </c>
      <c r="F619" s="28" t="s">
        <v>174</v>
      </c>
      <c r="G619" s="27" t="s">
        <v>1829</v>
      </c>
      <c r="H619" s="29" t="s">
        <v>2017</v>
      </c>
      <c r="I619" s="78">
        <v>2350</v>
      </c>
      <c r="J619" s="31" t="s">
        <v>115</v>
      </c>
      <c r="K619" s="31" t="s">
        <v>2030</v>
      </c>
      <c r="L619" s="32"/>
      <c r="M619" s="64"/>
      <c r="N619" s="34" t="s">
        <v>30</v>
      </c>
      <c r="O619" s="122">
        <v>1</v>
      </c>
      <c r="P619" s="123">
        <v>3</v>
      </c>
      <c r="Q619" s="108">
        <f>IF($P619=$Q$4,$L619*$O619,0)</f>
        <v>0</v>
      </c>
      <c r="R619" s="108">
        <f>IF($P619=R$4,$L619*$O619,0)</f>
        <v>0</v>
      </c>
      <c r="S619" s="108">
        <f>IF($P619=S$4,$L619*$O619,0)</f>
        <v>0</v>
      </c>
      <c r="T619" s="124" t="str">
        <f>IF((L619&gt;0)*AND(L620&gt;0),"BŁĄD - Wprowadzono dwie wartości",IF((L619=0)*AND(L620=0),"Wprowadź kwotę dla oferowanego materiału",IF((L620&lt;&gt;0)*AND(K620=0),"Uzupełnij pola SYMBOL/PRODUCENT dla zamiennika",IF((L620=0)*AND(K620&lt;&gt;0),"cena dla niewłaściwego PRODUCENTA",IF((K620&lt;&gt;0)*AND(L620&lt;&gt;0)*AND(J620=0),"Uzupełnij pole PRODUCENT dla zamiennika","OK")))))</f>
        <v>Wprowadź kwotę dla oferowanego materiału</v>
      </c>
      <c r="U619" s="124"/>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60.75" customHeight="1">
      <c r="A620" s="24">
        <v>616</v>
      </c>
      <c r="B620" s="26" t="s">
        <v>2031</v>
      </c>
      <c r="C620" s="25" t="s">
        <v>2032</v>
      </c>
      <c r="D620" s="26" t="s">
        <v>2029</v>
      </c>
      <c r="E620" s="37">
        <v>3</v>
      </c>
      <c r="F620" s="28" t="s">
        <v>174</v>
      </c>
      <c r="G620" s="27" t="s">
        <v>1829</v>
      </c>
      <c r="H620" s="29" t="s">
        <v>2017</v>
      </c>
      <c r="I620" s="78">
        <v>2350</v>
      </c>
      <c r="J620" s="31"/>
      <c r="K620" s="31"/>
      <c r="L620" s="32"/>
      <c r="M620" s="64"/>
      <c r="N620" s="34" t="s">
        <v>33</v>
      </c>
      <c r="O620" s="122"/>
      <c r="P620" s="123"/>
      <c r="Q620" s="108">
        <f>IF($P619=$Q$4,$L620*$O619,0)</f>
        <v>0</v>
      </c>
      <c r="R620" s="108">
        <f>IF($P619=R$4,$L620*$O619,0)</f>
        <v>0</v>
      </c>
      <c r="S620" s="108">
        <f>IF($P619=S$4,$L620*$O619,0)</f>
        <v>0</v>
      </c>
      <c r="T620" s="124"/>
      <c r="U620" s="124"/>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60.75" customHeight="1">
      <c r="A621" s="24">
        <v>617</v>
      </c>
      <c r="B621" s="26" t="s">
        <v>2033</v>
      </c>
      <c r="C621" s="25" t="s">
        <v>2034</v>
      </c>
      <c r="D621" s="26" t="s">
        <v>2035</v>
      </c>
      <c r="E621" s="37">
        <v>3</v>
      </c>
      <c r="F621" s="28" t="s">
        <v>24</v>
      </c>
      <c r="G621" s="27" t="s">
        <v>1829</v>
      </c>
      <c r="H621" s="29" t="s">
        <v>2017</v>
      </c>
      <c r="I621" s="78">
        <v>2350</v>
      </c>
      <c r="J621" s="31" t="s">
        <v>115</v>
      </c>
      <c r="K621" s="31" t="s">
        <v>2036</v>
      </c>
      <c r="L621" s="32"/>
      <c r="M621" s="64"/>
      <c r="N621" s="34" t="s">
        <v>30</v>
      </c>
      <c r="O621" s="122">
        <v>1</v>
      </c>
      <c r="P621" s="123">
        <v>3</v>
      </c>
      <c r="Q621" s="108">
        <f>IF($P621=$Q$4,$L621*$O621,0)</f>
        <v>0</v>
      </c>
      <c r="R621" s="108">
        <f>IF($P621=R$4,$L621*$O621,0)</f>
        <v>0</v>
      </c>
      <c r="S621" s="108">
        <f>IF($P621=S$4,$L621*$O621,0)</f>
        <v>0</v>
      </c>
      <c r="T621" s="124" t="str">
        <f>IF((L621&gt;0)*AND(L622&gt;0),"BŁĄD - Wprowadzono dwie wartości",IF((L621=0)*AND(L622=0),"Wprowadź kwotę dla oferowanego materiału",IF((L622&lt;&gt;0)*AND(K622=0),"Uzupełnij pola SYMBOL/PRODUCENT dla zamiennika",IF((L622=0)*AND(K622&lt;&gt;0),"cena dla niewłaściwego PRODUCENTA",IF((K622&lt;&gt;0)*AND(L622&lt;&gt;0)*AND(J622=0),"Uzupełnij pole PRODUCENT dla zamiennika","OK")))))</f>
        <v>Wprowadź kwotę dla oferowanego materiału</v>
      </c>
      <c r="U621" s="124"/>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ht="60.75" customHeight="1">
      <c r="A622" s="24">
        <v>618</v>
      </c>
      <c r="B622" s="26" t="s">
        <v>2037</v>
      </c>
      <c r="C622" s="25" t="s">
        <v>2038</v>
      </c>
      <c r="D622" s="26" t="s">
        <v>2035</v>
      </c>
      <c r="E622" s="37">
        <v>3</v>
      </c>
      <c r="F622" s="28" t="s">
        <v>24</v>
      </c>
      <c r="G622" s="27" t="s">
        <v>1829</v>
      </c>
      <c r="H622" s="29" t="s">
        <v>2017</v>
      </c>
      <c r="I622" s="78">
        <v>2350</v>
      </c>
      <c r="J622" s="31"/>
      <c r="K622" s="31"/>
      <c r="L622" s="32"/>
      <c r="M622" s="64"/>
      <c r="N622" s="34" t="s">
        <v>33</v>
      </c>
      <c r="O622" s="122"/>
      <c r="P622" s="123"/>
      <c r="Q622" s="108">
        <f>IF($P621=$Q$4,$L622*$O621,0)</f>
        <v>0</v>
      </c>
      <c r="R622" s="108">
        <f>IF($P621=R$4,$L622*$O621,0)</f>
        <v>0</v>
      </c>
      <c r="S622" s="108">
        <f>IF($P621=S$4,$L622*$O621,0)</f>
        <v>0</v>
      </c>
      <c r="T622" s="124"/>
      <c r="U622" s="124"/>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ht="51" customHeight="1">
      <c r="A623" s="24">
        <v>619</v>
      </c>
      <c r="B623" s="26" t="s">
        <v>2039</v>
      </c>
      <c r="C623" s="25" t="s">
        <v>2040</v>
      </c>
      <c r="D623" s="25" t="s">
        <v>2041</v>
      </c>
      <c r="E623" s="37">
        <v>3</v>
      </c>
      <c r="F623" s="28" t="s">
        <v>24</v>
      </c>
      <c r="G623" s="27" t="s">
        <v>1829</v>
      </c>
      <c r="H623" s="29" t="s">
        <v>2042</v>
      </c>
      <c r="I623" s="30" t="s">
        <v>2043</v>
      </c>
      <c r="J623" s="31" t="s">
        <v>115</v>
      </c>
      <c r="K623" s="31" t="s">
        <v>2044</v>
      </c>
      <c r="L623" s="32"/>
      <c r="M623" s="64"/>
      <c r="N623" s="34" t="s">
        <v>30</v>
      </c>
      <c r="O623" s="122">
        <v>2</v>
      </c>
      <c r="P623" s="123">
        <v>3</v>
      </c>
      <c r="Q623" s="108">
        <f>IF($P623=$Q$4,$L623*$O623,0)</f>
        <v>0</v>
      </c>
      <c r="R623" s="108">
        <f>IF($P623=R$4,$L623*$O623,0)</f>
        <v>0</v>
      </c>
      <c r="S623" s="108">
        <f>IF($P623=S$4,$L623*$O623,0)</f>
        <v>0</v>
      </c>
      <c r="T623" s="124" t="str">
        <f>IF((L623&gt;0)*AND(L624&gt;0),"BŁĄD - Wprowadzono dwie wartości",IF((L623=0)*AND(L624=0),"Wprowadź kwotę dla oferowanego materiału",IF((L624&lt;&gt;0)*AND(K624=0),"Uzupełnij pola SYMBOL/PRODUCENT dla zamiennika",IF((L624=0)*AND(K624&lt;&gt;0),"cena dla niewłaściwego PRODUCENTA",IF((K624&lt;&gt;0)*AND(L624&lt;&gt;0)*AND(J624=0),"Uzupełnij pole PRODUCENT dla zamiennika","OK")))))</f>
        <v>Wprowadź kwotę dla oferowanego materiału</v>
      </c>
      <c r="U623" s="124"/>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51" customHeight="1">
      <c r="A624" s="24">
        <v>620</v>
      </c>
      <c r="B624" s="25" t="s">
        <v>2045</v>
      </c>
      <c r="C624" s="25" t="s">
        <v>2046</v>
      </c>
      <c r="D624" s="25" t="s">
        <v>2041</v>
      </c>
      <c r="E624" s="37">
        <v>3</v>
      </c>
      <c r="F624" s="28" t="s">
        <v>24</v>
      </c>
      <c r="G624" s="27" t="s">
        <v>1829</v>
      </c>
      <c r="H624" s="29" t="s">
        <v>2042</v>
      </c>
      <c r="I624" s="30" t="s">
        <v>2043</v>
      </c>
      <c r="J624" s="31"/>
      <c r="K624" s="31"/>
      <c r="L624" s="32"/>
      <c r="M624" s="64"/>
      <c r="N624" s="34" t="s">
        <v>33</v>
      </c>
      <c r="O624" s="122"/>
      <c r="P624" s="123"/>
      <c r="Q624" s="108">
        <f>IF($P623=$Q$4,$L624*$O623,0)</f>
        <v>0</v>
      </c>
      <c r="R624" s="108">
        <f>IF($P623=R$4,$L624*$O623,0)</f>
        <v>0</v>
      </c>
      <c r="S624" s="108">
        <f>IF($P623=S$4,$L624*$O623,0)</f>
        <v>0</v>
      </c>
      <c r="T624" s="124"/>
      <c r="U624" s="1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142.5" customHeight="1">
      <c r="A625" s="24">
        <v>621</v>
      </c>
      <c r="B625" s="79" t="s">
        <v>2047</v>
      </c>
      <c r="C625" s="25" t="s">
        <v>2048</v>
      </c>
      <c r="D625" s="25" t="s">
        <v>2049</v>
      </c>
      <c r="E625" s="37">
        <v>3</v>
      </c>
      <c r="F625" s="28" t="s">
        <v>24</v>
      </c>
      <c r="G625" s="27" t="s">
        <v>1829</v>
      </c>
      <c r="H625" s="29" t="s">
        <v>2050</v>
      </c>
      <c r="I625" s="30" t="s">
        <v>2051</v>
      </c>
      <c r="J625" s="31" t="s">
        <v>115</v>
      </c>
      <c r="K625" s="31" t="s">
        <v>2052</v>
      </c>
      <c r="L625" s="32"/>
      <c r="M625" s="64"/>
      <c r="N625" s="34" t="s">
        <v>30</v>
      </c>
      <c r="O625" s="122">
        <v>35</v>
      </c>
      <c r="P625" s="123">
        <v>3</v>
      </c>
      <c r="Q625" s="108">
        <f>IF($P625=$Q$4,$L625*$O625,0)</f>
        <v>0</v>
      </c>
      <c r="R625" s="108">
        <f>IF($P625=R$4,$L625*$O625,0)</f>
        <v>0</v>
      </c>
      <c r="S625" s="108">
        <f>IF($P625=S$4,$L625*$O625,0)</f>
        <v>0</v>
      </c>
      <c r="T625" s="124" t="str">
        <f>IF((L625&gt;0)*AND(L626&gt;0),"BŁĄD - Wprowadzono dwie wartości",IF((L625=0)*AND(L626=0),"Wprowadź kwotę dla oferowanego materiału",IF((L626&lt;&gt;0)*AND(K626=0),"Uzupełnij pola SYMBOL/PRODUCENT dla zamiennika",IF((L626=0)*AND(K626&lt;&gt;0),"cena dla niewłaściwego PRODUCENTA",IF((K626&lt;&gt;0)*AND(L626&lt;&gt;0)*AND(J626=0),"Uzupełnij pole PRODUCENT dla zamiennika","OK")))))</f>
        <v>Wprowadź kwotę dla oferowanego materiału</v>
      </c>
      <c r="U625" s="124"/>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ht="142.5" customHeight="1">
      <c r="A626" s="24">
        <v>622</v>
      </c>
      <c r="B626" s="26" t="s">
        <v>2053</v>
      </c>
      <c r="C626" s="25" t="s">
        <v>2054</v>
      </c>
      <c r="D626" s="25" t="s">
        <v>2049</v>
      </c>
      <c r="E626" s="37">
        <v>3</v>
      </c>
      <c r="F626" s="28" t="s">
        <v>24</v>
      </c>
      <c r="G626" s="27" t="s">
        <v>1829</v>
      </c>
      <c r="H626" s="29" t="s">
        <v>2050</v>
      </c>
      <c r="I626" s="30" t="s">
        <v>2051</v>
      </c>
      <c r="J626" s="31"/>
      <c r="K626" s="31"/>
      <c r="L626" s="32"/>
      <c r="M626" s="64"/>
      <c r="N626" s="34" t="s">
        <v>33</v>
      </c>
      <c r="O626" s="122"/>
      <c r="P626" s="123"/>
      <c r="Q626" s="108">
        <f>IF($P625=$Q$4,$L626*$O625,0)</f>
        <v>0</v>
      </c>
      <c r="R626" s="108">
        <f>IF($P625=R$4,$L626*$O625,0)</f>
        <v>0</v>
      </c>
      <c r="S626" s="108">
        <f>IF($P625=S$4,$L626*$O625,0)</f>
        <v>0</v>
      </c>
      <c r="T626" s="124"/>
      <c r="U626" s="124"/>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ht="183" customHeight="1">
      <c r="A627" s="24">
        <v>623</v>
      </c>
      <c r="B627" s="26" t="s">
        <v>2055</v>
      </c>
      <c r="C627" s="25" t="s">
        <v>2056</v>
      </c>
      <c r="D627" s="26" t="s">
        <v>2057</v>
      </c>
      <c r="E627" s="37">
        <v>3</v>
      </c>
      <c r="F627" s="28" t="s">
        <v>1920</v>
      </c>
      <c r="G627" s="27" t="s">
        <v>1829</v>
      </c>
      <c r="H627" s="40" t="s">
        <v>2058</v>
      </c>
      <c r="I627" s="78">
        <v>330</v>
      </c>
      <c r="J627" s="31" t="s">
        <v>115</v>
      </c>
      <c r="K627" s="31" t="s">
        <v>2059</v>
      </c>
      <c r="L627" s="32"/>
      <c r="M627" s="34"/>
      <c r="N627" s="34" t="s">
        <v>30</v>
      </c>
      <c r="O627" s="122">
        <v>1</v>
      </c>
      <c r="P627" s="123">
        <v>3</v>
      </c>
      <c r="Q627" s="108">
        <f>IF($P627=$Q$4,$L627*$O627,0)</f>
        <v>0</v>
      </c>
      <c r="R627" s="108">
        <f>IF($P627=R$4,$L627*$O627,0)</f>
        <v>0</v>
      </c>
      <c r="S627" s="108">
        <f>IF($P627=S$4,$L627*$O627,0)</f>
        <v>0</v>
      </c>
      <c r="T627" s="124" t="str">
        <f>IF((L627&gt;0)*AND(L628&gt;0),"BŁĄD - Wprowadzono dwie wartości",IF((L627=0)*AND(L628=0),"Wprowadź kwotę dla oferowanego materiału",IF((L628&lt;&gt;0)*AND(K628=0),"Uzupełnij pola SYMBOL/PRODUCENT dla zamiennika",IF((L628=0)*AND(K628&lt;&gt;0),"cena dla niewłaściwego PRODUCENTA",IF((K628&lt;&gt;0)*AND(L628&lt;&gt;0)*AND(J628=0),"Uzupełnij pole PRODUCENT dla zamiennika","OK")))))</f>
        <v>Wprowadź kwotę dla oferowanego materiału</v>
      </c>
      <c r="U627" s="124"/>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183" customHeight="1">
      <c r="A628" s="24">
        <v>624</v>
      </c>
      <c r="B628" s="26" t="s">
        <v>2060</v>
      </c>
      <c r="C628" s="25" t="s">
        <v>2061</v>
      </c>
      <c r="D628" s="26" t="s">
        <v>2057</v>
      </c>
      <c r="E628" s="37">
        <v>3</v>
      </c>
      <c r="F628" s="28" t="s">
        <v>1920</v>
      </c>
      <c r="G628" s="27" t="s">
        <v>1829</v>
      </c>
      <c r="H628" s="40" t="s">
        <v>2058</v>
      </c>
      <c r="I628" s="78">
        <v>330</v>
      </c>
      <c r="J628" s="31"/>
      <c r="K628" s="45"/>
      <c r="L628" s="32"/>
      <c r="M628" s="34"/>
      <c r="N628" s="34" t="s">
        <v>33</v>
      </c>
      <c r="O628" s="122"/>
      <c r="P628" s="123"/>
      <c r="Q628" s="108">
        <f>IF($P627=$Q$4,$L628*$O627,0)</f>
        <v>0</v>
      </c>
      <c r="R628" s="108">
        <f>IF($P627=R$4,$L628*$O627,0)</f>
        <v>0</v>
      </c>
      <c r="S628" s="108">
        <f>IF($P627=S$4,$L628*$O627,0)</f>
        <v>0</v>
      </c>
      <c r="T628" s="124"/>
      <c r="U628" s="124"/>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40.5" customHeight="1">
      <c r="A629" s="24">
        <v>625</v>
      </c>
      <c r="B629" s="41" t="s">
        <v>2062</v>
      </c>
      <c r="C629" s="25" t="s">
        <v>2063</v>
      </c>
      <c r="D629" s="25" t="s">
        <v>2064</v>
      </c>
      <c r="E629" s="37">
        <v>3</v>
      </c>
      <c r="F629" s="28" t="s">
        <v>24</v>
      </c>
      <c r="G629" s="27" t="s">
        <v>1829</v>
      </c>
      <c r="H629" s="29" t="s">
        <v>2065</v>
      </c>
      <c r="I629" s="30" t="s">
        <v>515</v>
      </c>
      <c r="J629" s="31" t="s">
        <v>115</v>
      </c>
      <c r="K629" s="31" t="s">
        <v>2066</v>
      </c>
      <c r="L629" s="32"/>
      <c r="M629" s="34"/>
      <c r="N629" s="34" t="s">
        <v>30</v>
      </c>
      <c r="O629" s="122">
        <v>1</v>
      </c>
      <c r="P629" s="123">
        <v>3</v>
      </c>
      <c r="Q629" s="108">
        <f>IF($P629=$Q$4,$L629*$O629,0)</f>
        <v>0</v>
      </c>
      <c r="R629" s="108">
        <f>IF($P629=R$4,$L629*$O629,0)</f>
        <v>0</v>
      </c>
      <c r="S629" s="108">
        <f>IF($P629=S$4,$L629*$O629,0)</f>
        <v>0</v>
      </c>
      <c r="T629" s="124" t="str">
        <f>IF((L629&gt;0)*AND(L630&gt;0),"BŁĄD - Wprowadzono dwie wartości",IF((L629=0)*AND(L630=0),"Wprowadź kwotę dla oferowanego materiału",IF((L630&lt;&gt;0)*AND(K630=0),"Uzupełnij pola SYMBOL/PRODUCENT dla zamiennika",IF((L630=0)*AND(K630&lt;&gt;0),"cena dla niewłaściwego PRODUCENTA",IF((K630&lt;&gt;0)*AND(L630&lt;&gt;0)*AND(J630=0),"Uzupełnij pole PRODUCENT dla zamiennika","OK")))))</f>
        <v>Wprowadź kwotę dla oferowanego materiału</v>
      </c>
      <c r="U629" s="124"/>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40.5" customHeight="1">
      <c r="A630" s="24">
        <v>626</v>
      </c>
      <c r="B630" s="25" t="s">
        <v>2067</v>
      </c>
      <c r="C630" s="25" t="s">
        <v>2068</v>
      </c>
      <c r="D630" s="25" t="s">
        <v>2064</v>
      </c>
      <c r="E630" s="37">
        <v>3</v>
      </c>
      <c r="F630" s="28" t="s">
        <v>24</v>
      </c>
      <c r="G630" s="27" t="s">
        <v>1829</v>
      </c>
      <c r="H630" s="29" t="s">
        <v>2065</v>
      </c>
      <c r="I630" s="30" t="s">
        <v>515</v>
      </c>
      <c r="J630" s="31"/>
      <c r="K630" s="31"/>
      <c r="L630" s="32"/>
      <c r="M630" s="34"/>
      <c r="N630" s="34" t="s">
        <v>33</v>
      </c>
      <c r="O630" s="122"/>
      <c r="P630" s="123"/>
      <c r="Q630" s="108">
        <f>IF($P629=$Q$4,$L630*$O629,0)</f>
        <v>0</v>
      </c>
      <c r="R630" s="108">
        <f>IF($P629=R$4,$L630*$O629,0)</f>
        <v>0</v>
      </c>
      <c r="S630" s="108">
        <f>IF($P629=S$4,$L630*$O629,0)</f>
        <v>0</v>
      </c>
      <c r="T630" s="124"/>
      <c r="U630" s="124"/>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40.5" customHeight="1">
      <c r="A631" s="24">
        <v>627</v>
      </c>
      <c r="B631" s="41" t="s">
        <v>2069</v>
      </c>
      <c r="C631" s="25" t="s">
        <v>2070</v>
      </c>
      <c r="D631" s="25" t="s">
        <v>2071</v>
      </c>
      <c r="E631" s="37">
        <v>3</v>
      </c>
      <c r="F631" s="28" t="s">
        <v>159</v>
      </c>
      <c r="G631" s="27" t="s">
        <v>1829</v>
      </c>
      <c r="H631" s="29" t="s">
        <v>2065</v>
      </c>
      <c r="I631" s="30" t="s">
        <v>515</v>
      </c>
      <c r="J631" s="31" t="s">
        <v>115</v>
      </c>
      <c r="K631" s="31" t="s">
        <v>2072</v>
      </c>
      <c r="L631" s="32"/>
      <c r="M631" s="34"/>
      <c r="N631" s="34" t="s">
        <v>30</v>
      </c>
      <c r="O631" s="122">
        <v>1</v>
      </c>
      <c r="P631" s="123">
        <v>3</v>
      </c>
      <c r="Q631" s="108">
        <f>IF($P631=$Q$4,$L631*$O631,0)</f>
        <v>0</v>
      </c>
      <c r="R631" s="108">
        <f>IF($P631=R$4,$L631*$O631,0)</f>
        <v>0</v>
      </c>
      <c r="S631" s="108">
        <f>IF($P631=S$4,$L631*$O631,0)</f>
        <v>0</v>
      </c>
      <c r="T631" s="124" t="str">
        <f>IF((L631&gt;0)*AND(L632&gt;0),"BŁĄD - Wprowadzono dwie wartości",IF((L631=0)*AND(L632=0),"Wprowadź kwotę dla oferowanego materiału",IF((L632&lt;&gt;0)*AND(K632=0),"Uzupełnij pola SYMBOL/PRODUCENT dla zamiennika",IF((L632=0)*AND(K632&lt;&gt;0),"cena dla niewłaściwego PRODUCENTA",IF((K632&lt;&gt;0)*AND(L632&lt;&gt;0)*AND(J632=0),"Uzupełnij pole PRODUCENT dla zamiennika","OK")))))</f>
        <v>Wprowadź kwotę dla oferowanego materiału</v>
      </c>
      <c r="U631" s="124"/>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40.5" customHeight="1">
      <c r="A632" s="24">
        <v>628</v>
      </c>
      <c r="B632" s="25" t="s">
        <v>2073</v>
      </c>
      <c r="C632" s="25" t="s">
        <v>2074</v>
      </c>
      <c r="D632" s="25" t="s">
        <v>2071</v>
      </c>
      <c r="E632" s="37">
        <v>3</v>
      </c>
      <c r="F632" s="28" t="s">
        <v>159</v>
      </c>
      <c r="G632" s="27" t="s">
        <v>1829</v>
      </c>
      <c r="H632" s="29" t="s">
        <v>2065</v>
      </c>
      <c r="I632" s="30" t="s">
        <v>515</v>
      </c>
      <c r="J632" s="31"/>
      <c r="K632" s="31"/>
      <c r="L632" s="32"/>
      <c r="M632" s="34"/>
      <c r="N632" s="34" t="s">
        <v>33</v>
      </c>
      <c r="O632" s="122"/>
      <c r="P632" s="123"/>
      <c r="Q632" s="108">
        <f>IF($P631=$Q$4,$L632*$O631,0)</f>
        <v>0</v>
      </c>
      <c r="R632" s="108">
        <f>IF($P631=R$4,$L632*$O631,0)</f>
        <v>0</v>
      </c>
      <c r="S632" s="108">
        <f>IF($P631=S$4,$L632*$O631,0)</f>
        <v>0</v>
      </c>
      <c r="T632" s="124"/>
      <c r="U632" s="124"/>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40.5" customHeight="1">
      <c r="A633" s="24">
        <v>629</v>
      </c>
      <c r="B633" s="41" t="s">
        <v>2075</v>
      </c>
      <c r="C633" s="25" t="s">
        <v>2076</v>
      </c>
      <c r="D633" s="25" t="s">
        <v>2077</v>
      </c>
      <c r="E633" s="37">
        <v>3</v>
      </c>
      <c r="F633" s="28" t="s">
        <v>166</v>
      </c>
      <c r="G633" s="27" t="s">
        <v>1829</v>
      </c>
      <c r="H633" s="29" t="s">
        <v>2065</v>
      </c>
      <c r="I633" s="30" t="s">
        <v>515</v>
      </c>
      <c r="J633" s="31" t="s">
        <v>115</v>
      </c>
      <c r="K633" s="31" t="s">
        <v>2078</v>
      </c>
      <c r="L633" s="32"/>
      <c r="M633" s="34"/>
      <c r="N633" s="34" t="s">
        <v>30</v>
      </c>
      <c r="O633" s="122">
        <v>1</v>
      </c>
      <c r="P633" s="123">
        <v>3</v>
      </c>
      <c r="Q633" s="108">
        <f>IF($P633=$Q$4,$L633*$O633,0)</f>
        <v>0</v>
      </c>
      <c r="R633" s="108">
        <f>IF($P633=R$4,$L633*$O633,0)</f>
        <v>0</v>
      </c>
      <c r="S633" s="108">
        <f>IF($P633=S$4,$L633*$O633,0)</f>
        <v>0</v>
      </c>
      <c r="T633" s="124" t="str">
        <f>IF((L633&gt;0)*AND(L634&gt;0),"BŁĄD - Wprowadzono dwie wartości",IF((L633=0)*AND(L634=0),"Wprowadź kwotę dla oferowanego materiału",IF((L634&lt;&gt;0)*AND(K634=0),"Uzupełnij pola SYMBOL/PRODUCENT dla zamiennika",IF((L634=0)*AND(K634&lt;&gt;0),"cena dla niewłaściwego PRODUCENTA",IF((K634&lt;&gt;0)*AND(L634&lt;&gt;0)*AND(J634=0),"Uzupełnij pole PRODUCENT dla zamiennika","OK")))))</f>
        <v>Wprowadź kwotę dla oferowanego materiału</v>
      </c>
      <c r="U633" s="124"/>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40.5" customHeight="1">
      <c r="A634" s="24">
        <v>630</v>
      </c>
      <c r="B634" s="25" t="s">
        <v>2079</v>
      </c>
      <c r="C634" s="25" t="s">
        <v>2080</v>
      </c>
      <c r="D634" s="25" t="s">
        <v>2077</v>
      </c>
      <c r="E634" s="37">
        <v>3</v>
      </c>
      <c r="F634" s="28" t="s">
        <v>166</v>
      </c>
      <c r="G634" s="27" t="s">
        <v>1829</v>
      </c>
      <c r="H634" s="29" t="s">
        <v>2065</v>
      </c>
      <c r="I634" s="30" t="s">
        <v>515</v>
      </c>
      <c r="J634" s="31"/>
      <c r="K634" s="31"/>
      <c r="L634" s="32"/>
      <c r="M634" s="34"/>
      <c r="N634" s="34" t="s">
        <v>33</v>
      </c>
      <c r="O634" s="122"/>
      <c r="P634" s="123"/>
      <c r="Q634" s="108">
        <f>IF($P633=$Q$4,$L634*$O633,0)</f>
        <v>0</v>
      </c>
      <c r="R634" s="108">
        <f>IF($P633=R$4,$L634*$O633,0)</f>
        <v>0</v>
      </c>
      <c r="S634" s="108">
        <f>IF($P633=S$4,$L634*$O633,0)</f>
        <v>0</v>
      </c>
      <c r="T634" s="124"/>
      <c r="U634" s="12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40.5" customHeight="1">
      <c r="A635" s="24">
        <v>631</v>
      </c>
      <c r="B635" s="41" t="s">
        <v>2081</v>
      </c>
      <c r="C635" s="25" t="s">
        <v>2082</v>
      </c>
      <c r="D635" s="25" t="s">
        <v>2083</v>
      </c>
      <c r="E635" s="37">
        <v>3</v>
      </c>
      <c r="F635" s="28" t="s">
        <v>174</v>
      </c>
      <c r="G635" s="27" t="s">
        <v>1829</v>
      </c>
      <c r="H635" s="29" t="s">
        <v>2065</v>
      </c>
      <c r="I635" s="30" t="s">
        <v>515</v>
      </c>
      <c r="J635" s="31" t="s">
        <v>115</v>
      </c>
      <c r="K635" s="31" t="s">
        <v>2084</v>
      </c>
      <c r="L635" s="32"/>
      <c r="M635" s="34"/>
      <c r="N635" s="34" t="s">
        <v>30</v>
      </c>
      <c r="O635" s="122">
        <v>1</v>
      </c>
      <c r="P635" s="123">
        <v>3</v>
      </c>
      <c r="Q635" s="108">
        <f>IF($P635=$Q$4,$L635*$O635,0)</f>
        <v>0</v>
      </c>
      <c r="R635" s="108">
        <f>IF($P635=R$4,$L635*$O635,0)</f>
        <v>0</v>
      </c>
      <c r="S635" s="108">
        <f>IF($P635=S$4,$L635*$O635,0)</f>
        <v>0</v>
      </c>
      <c r="T635" s="124" t="str">
        <f>IF((L635&gt;0)*AND(L636&gt;0),"BŁĄD - Wprowadzono dwie wartości",IF((L635=0)*AND(L636=0),"Wprowadź kwotę dla oferowanego materiału",IF((L636&lt;&gt;0)*AND(K636=0),"Uzupełnij pola SYMBOL/PRODUCENT dla zamiennika",IF((L636=0)*AND(K636&lt;&gt;0),"cena dla niewłaściwego PRODUCENTA",IF((K636&lt;&gt;0)*AND(L636&lt;&gt;0)*AND(J636=0),"Uzupełnij pole PRODUCENT dla zamiennika","OK")))))</f>
        <v>Wprowadź kwotę dla oferowanego materiału</v>
      </c>
      <c r="U635" s="124"/>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40.5" customHeight="1">
      <c r="A636" s="24">
        <v>632</v>
      </c>
      <c r="B636" s="25" t="s">
        <v>2085</v>
      </c>
      <c r="C636" s="25" t="s">
        <v>2086</v>
      </c>
      <c r="D636" s="25" t="s">
        <v>2083</v>
      </c>
      <c r="E636" s="37">
        <v>3</v>
      </c>
      <c r="F636" s="28" t="s">
        <v>174</v>
      </c>
      <c r="G636" s="27" t="s">
        <v>1829</v>
      </c>
      <c r="H636" s="29" t="s">
        <v>2065</v>
      </c>
      <c r="I636" s="30" t="s">
        <v>515</v>
      </c>
      <c r="J636" s="31"/>
      <c r="K636" s="31"/>
      <c r="L636" s="32"/>
      <c r="M636" s="34"/>
      <c r="N636" s="34" t="s">
        <v>33</v>
      </c>
      <c r="O636" s="122"/>
      <c r="P636" s="123"/>
      <c r="Q636" s="108">
        <f>IF($P635=$Q$4,$L636*$O635,0)</f>
        <v>0</v>
      </c>
      <c r="R636" s="108">
        <f>IF($P635=R$4,$L636*$O635,0)</f>
        <v>0</v>
      </c>
      <c r="S636" s="108">
        <f>IF($P635=S$4,$L636*$O635,0)</f>
        <v>0</v>
      </c>
      <c r="T636" s="124"/>
      <c r="U636" s="124"/>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40.5" customHeight="1">
      <c r="A637" s="24">
        <v>633</v>
      </c>
      <c r="B637" s="41" t="s">
        <v>2087</v>
      </c>
      <c r="C637" s="25" t="s">
        <v>2088</v>
      </c>
      <c r="D637" s="25" t="s">
        <v>2089</v>
      </c>
      <c r="E637" s="37">
        <v>3</v>
      </c>
      <c r="F637" s="28" t="s">
        <v>2090</v>
      </c>
      <c r="G637" s="27" t="s">
        <v>1829</v>
      </c>
      <c r="H637" s="29" t="s">
        <v>2065</v>
      </c>
      <c r="I637" s="30" t="s">
        <v>515</v>
      </c>
      <c r="J637" s="31" t="s">
        <v>115</v>
      </c>
      <c r="K637" s="31" t="s">
        <v>2091</v>
      </c>
      <c r="L637" s="32"/>
      <c r="M637" s="34"/>
      <c r="N637" s="34" t="s">
        <v>30</v>
      </c>
      <c r="O637" s="122">
        <v>1</v>
      </c>
      <c r="P637" s="123">
        <v>3</v>
      </c>
      <c r="Q637" s="108">
        <f>IF($P637=$Q$4,$L637*$O637,0)</f>
        <v>0</v>
      </c>
      <c r="R637" s="108">
        <f>IF($P637=R$4,$L637*$O637,0)</f>
        <v>0</v>
      </c>
      <c r="S637" s="108">
        <f>IF($P637=S$4,$L637*$O637,0)</f>
        <v>0</v>
      </c>
      <c r="T637" s="124" t="str">
        <f>IF((L637&gt;0)*AND(L638&gt;0),"BŁĄD - Wprowadzono dwie wartości",IF((L637=0)*AND(L638=0),"Wprowadź kwotę dla oferowanego materiału",IF((L638&lt;&gt;0)*AND(K638=0),"Uzupełnij pola SYMBOL/PRODUCENT dla zamiennika",IF((L638=0)*AND(K638&lt;&gt;0),"cena dla niewłaściwego PRODUCENTA",IF((K638&lt;&gt;0)*AND(L638&lt;&gt;0)*AND(J638=0),"Uzupełnij pole PRODUCENT dla zamiennika","OK")))))</f>
        <v>Wprowadź kwotę dla oferowanego materiału</v>
      </c>
      <c r="U637" s="124"/>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40.5" customHeight="1">
      <c r="A638" s="24">
        <v>634</v>
      </c>
      <c r="B638" s="25" t="s">
        <v>2092</v>
      </c>
      <c r="C638" s="25" t="s">
        <v>2093</v>
      </c>
      <c r="D638" s="25" t="s">
        <v>2089</v>
      </c>
      <c r="E638" s="37">
        <v>3</v>
      </c>
      <c r="F638" s="28" t="s">
        <v>2090</v>
      </c>
      <c r="G638" s="27" t="s">
        <v>1829</v>
      </c>
      <c r="H638" s="29" t="s">
        <v>2065</v>
      </c>
      <c r="I638" s="30" t="s">
        <v>515</v>
      </c>
      <c r="J638" s="31"/>
      <c r="K638" s="31"/>
      <c r="L638" s="32"/>
      <c r="M638" s="34"/>
      <c r="N638" s="34" t="s">
        <v>33</v>
      </c>
      <c r="O638" s="122"/>
      <c r="P638" s="123"/>
      <c r="Q638" s="108">
        <f>IF($P637=$Q$4,$L638*$O637,0)</f>
        <v>0</v>
      </c>
      <c r="R638" s="108">
        <f>IF($P637=R$4,$L638*$O637,0)</f>
        <v>0</v>
      </c>
      <c r="S638" s="108">
        <f>IF($P637=S$4,$L638*$O637,0)</f>
        <v>0</v>
      </c>
      <c r="T638" s="124"/>
      <c r="U638" s="124"/>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40.5" customHeight="1">
      <c r="A639" s="24">
        <v>635</v>
      </c>
      <c r="B639" s="25" t="s">
        <v>2094</v>
      </c>
      <c r="C639" s="25" t="s">
        <v>2095</v>
      </c>
      <c r="D639" s="25" t="s">
        <v>2096</v>
      </c>
      <c r="E639" s="37">
        <v>3</v>
      </c>
      <c r="F639" s="28" t="s">
        <v>24</v>
      </c>
      <c r="G639" s="27" t="s">
        <v>1829</v>
      </c>
      <c r="H639" s="40" t="s">
        <v>2065</v>
      </c>
      <c r="I639" s="38" t="s">
        <v>515</v>
      </c>
      <c r="J639" s="31" t="s">
        <v>115</v>
      </c>
      <c r="K639" s="39" t="s">
        <v>2097</v>
      </c>
      <c r="L639" s="32"/>
      <c r="M639" s="39"/>
      <c r="N639" s="34" t="s">
        <v>30</v>
      </c>
      <c r="O639" s="122">
        <v>10</v>
      </c>
      <c r="P639" s="123">
        <v>3</v>
      </c>
      <c r="Q639" s="108">
        <f>IF($P639=$Q$4,$L639*$O639,0)</f>
        <v>0</v>
      </c>
      <c r="R639" s="108">
        <f>IF($P639=R$4,$L639*$O639,0)</f>
        <v>0</v>
      </c>
      <c r="S639" s="108">
        <f>IF($P639=S$4,$L639*$O639,0)</f>
        <v>0</v>
      </c>
      <c r="T639" s="124" t="str">
        <f>IF((L639&gt;0)*AND(L640&gt;0),"BŁĄD - Wprowadzono dwie wartości",IF((L639=0)*AND(L640=0),"Wprowadź kwotę dla oferowanego materiału",IF((L640&lt;&gt;0)*AND(K640=0),"Uzupełnij pola SYMBOL/PRODUCENT dla zamiennika",IF((L640=0)*AND(K640&lt;&gt;0),"cena dla niewłaściwego PRODUCENTA",IF((K640&lt;&gt;0)*AND(L640&lt;&gt;0)*AND(J640=0),"Uzupełnij pole PRODUCENT dla zamiennika","OK")))))</f>
        <v>Wprowadź kwotę dla oferowanego materiału</v>
      </c>
      <c r="U639" s="124"/>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s="76"/>
      <c r="FQ639" s="76"/>
      <c r="FR639" s="76"/>
      <c r="FS639" s="76"/>
      <c r="FT639" s="76"/>
      <c r="FU639" s="76"/>
      <c r="FV639" s="76"/>
      <c r="FW639" s="76"/>
      <c r="FX639" s="76"/>
      <c r="FY639" s="76"/>
      <c r="FZ639" s="76"/>
      <c r="GA639" s="76"/>
      <c r="GB639" s="76"/>
      <c r="GC639" s="76"/>
      <c r="GD639" s="76"/>
      <c r="GE639" s="76"/>
      <c r="GF639" s="76"/>
      <c r="GG639" s="76"/>
      <c r="GH639" s="76"/>
      <c r="GI639" s="76"/>
      <c r="GJ639" s="76"/>
      <c r="GK639" s="76"/>
      <c r="GL639" s="76"/>
      <c r="GM639" s="76"/>
      <c r="GN639" s="76"/>
      <c r="GO639" s="76"/>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40.5" customHeight="1">
      <c r="A640" s="24">
        <v>636</v>
      </c>
      <c r="B640" s="25" t="s">
        <v>2098</v>
      </c>
      <c r="C640" s="25" t="s">
        <v>2099</v>
      </c>
      <c r="D640" s="25" t="s">
        <v>2096</v>
      </c>
      <c r="E640" s="37">
        <v>3</v>
      </c>
      <c r="F640" s="28" t="s">
        <v>24</v>
      </c>
      <c r="G640" s="27" t="s">
        <v>1829</v>
      </c>
      <c r="H640" s="40" t="s">
        <v>2065</v>
      </c>
      <c r="I640" s="38" t="s">
        <v>515</v>
      </c>
      <c r="J640" s="45"/>
      <c r="K640" s="39"/>
      <c r="L640" s="32"/>
      <c r="M640" s="39"/>
      <c r="N640" s="34" t="s">
        <v>33</v>
      </c>
      <c r="O640" s="122"/>
      <c r="P640" s="123"/>
      <c r="Q640" s="108">
        <f>IF($P639=$Q$4,$L640*$O639,0)</f>
        <v>0</v>
      </c>
      <c r="R640" s="108">
        <f>IF($P639=R$4,$L640*$O639,0)</f>
        <v>0</v>
      </c>
      <c r="S640" s="108">
        <f>IF($P639=S$4,$L640*$O639,0)</f>
        <v>0</v>
      </c>
      <c r="T640" s="124"/>
      <c r="U640" s="124"/>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s="76"/>
      <c r="FQ640" s="76"/>
      <c r="FR640" s="76"/>
      <c r="FS640" s="76"/>
      <c r="FT640" s="76"/>
      <c r="FU640" s="76"/>
      <c r="FV640" s="76"/>
      <c r="FW640" s="76"/>
      <c r="FX640" s="76"/>
      <c r="FY640" s="76"/>
      <c r="FZ640" s="76"/>
      <c r="GA640" s="76"/>
      <c r="GB640" s="76"/>
      <c r="GC640" s="76"/>
      <c r="GD640" s="76"/>
      <c r="GE640" s="76"/>
      <c r="GF640" s="76"/>
      <c r="GG640" s="76"/>
      <c r="GH640" s="76"/>
      <c r="GI640" s="76"/>
      <c r="GJ640" s="76"/>
      <c r="GK640" s="76"/>
      <c r="GL640" s="76"/>
      <c r="GM640" s="76"/>
      <c r="GN640" s="76"/>
      <c r="GO640" s="76"/>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20.25" customHeight="1">
      <c r="A641" s="24">
        <v>637</v>
      </c>
      <c r="B641" s="26" t="s">
        <v>2100</v>
      </c>
      <c r="C641" s="25" t="s">
        <v>2101</v>
      </c>
      <c r="D641" s="25" t="s">
        <v>2102</v>
      </c>
      <c r="E641" s="37">
        <v>3</v>
      </c>
      <c r="F641" s="28" t="s">
        <v>24</v>
      </c>
      <c r="G641" s="27" t="s">
        <v>1829</v>
      </c>
      <c r="H641" s="29" t="s">
        <v>2103</v>
      </c>
      <c r="I641" s="30" t="s">
        <v>2104</v>
      </c>
      <c r="J641" s="31" t="s">
        <v>115</v>
      </c>
      <c r="K641" s="31" t="s">
        <v>2105</v>
      </c>
      <c r="L641" s="32"/>
      <c r="M641" s="39"/>
      <c r="N641" s="34" t="s">
        <v>30</v>
      </c>
      <c r="O641" s="122">
        <v>10</v>
      </c>
      <c r="P641" s="123">
        <v>3</v>
      </c>
      <c r="Q641" s="108">
        <f>IF($P641=$Q$4,$L641*$O641,0)</f>
        <v>0</v>
      </c>
      <c r="R641" s="108">
        <f>IF($P641=R$4,$L641*$O641,0)</f>
        <v>0</v>
      </c>
      <c r="S641" s="108">
        <f>IF($P641=S$4,$L641*$O641,0)</f>
        <v>0</v>
      </c>
      <c r="T641" s="124" t="str">
        <f>IF((L641&gt;0)*AND(L642&gt;0),"BŁĄD - Wprowadzono dwie wartości",IF((L641=0)*AND(L642=0),"Wprowadź kwotę dla oferowanego materiału",IF((L642&lt;&gt;0)*AND(K642=0),"Uzupełnij pola SYMBOL/PRODUCENT dla zamiennika",IF((L642=0)*AND(K642&lt;&gt;0),"cena dla niewłaściwego PRODUCENTA",IF((K642&lt;&gt;0)*AND(L642&lt;&gt;0)*AND(J642=0),"Uzupełnij pole PRODUCENT dla zamiennika","OK")))))</f>
        <v>Wprowadź kwotę dla oferowanego materiału</v>
      </c>
      <c r="U641" s="124"/>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s="76"/>
      <c r="FQ641" s="76"/>
      <c r="FR641" s="76"/>
      <c r="FS641" s="76"/>
      <c r="FT641" s="76"/>
      <c r="FU641" s="76"/>
      <c r="FV641" s="76"/>
      <c r="FW641" s="76"/>
      <c r="FX641" s="76"/>
      <c r="FY641" s="76"/>
      <c r="FZ641" s="76"/>
      <c r="GA641" s="76"/>
      <c r="GB641" s="76"/>
      <c r="GC641" s="76"/>
      <c r="GD641" s="76"/>
      <c r="GE641" s="76"/>
      <c r="GF641" s="76"/>
      <c r="GG641" s="76"/>
      <c r="GH641" s="76"/>
      <c r="GI641" s="76"/>
      <c r="GJ641" s="76"/>
      <c r="GK641" s="76"/>
      <c r="GL641" s="76"/>
      <c r="GM641" s="76"/>
      <c r="GN641" s="76"/>
      <c r="GO641" s="76"/>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20.25" customHeight="1">
      <c r="A642" s="24">
        <v>638</v>
      </c>
      <c r="B642" s="26" t="s">
        <v>2106</v>
      </c>
      <c r="C642" s="25" t="s">
        <v>2107</v>
      </c>
      <c r="D642" s="25" t="s">
        <v>2102</v>
      </c>
      <c r="E642" s="37">
        <v>3</v>
      </c>
      <c r="F642" s="28" t="s">
        <v>24</v>
      </c>
      <c r="G642" s="27" t="s">
        <v>1829</v>
      </c>
      <c r="H642" s="29" t="s">
        <v>2103</v>
      </c>
      <c r="I642" s="30" t="s">
        <v>2104</v>
      </c>
      <c r="J642" s="31"/>
      <c r="K642" s="31"/>
      <c r="L642" s="32"/>
      <c r="M642" s="39"/>
      <c r="N642" s="34" t="s">
        <v>33</v>
      </c>
      <c r="O642" s="122"/>
      <c r="P642" s="123"/>
      <c r="Q642" s="108">
        <f>IF($P641=$Q$4,$L642*$O641,0)</f>
        <v>0</v>
      </c>
      <c r="R642" s="108">
        <f>IF($P641=R$4,$L642*$O641,0)</f>
        <v>0</v>
      </c>
      <c r="S642" s="108">
        <f>IF($P641=S$4,$L642*$O641,0)</f>
        <v>0</v>
      </c>
      <c r="T642" s="124"/>
      <c r="U642" s="124"/>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s="76"/>
      <c r="FQ642" s="76"/>
      <c r="FR642" s="76"/>
      <c r="FS642" s="76"/>
      <c r="FT642" s="76"/>
      <c r="FU642" s="76"/>
      <c r="FV642" s="76"/>
      <c r="FW642" s="76"/>
      <c r="FX642" s="76"/>
      <c r="FY642" s="76"/>
      <c r="FZ642" s="76"/>
      <c r="GA642" s="76"/>
      <c r="GB642" s="76"/>
      <c r="GC642" s="76"/>
      <c r="GD642" s="76"/>
      <c r="GE642" s="76"/>
      <c r="GF642" s="76"/>
      <c r="GG642" s="76"/>
      <c r="GH642" s="76"/>
      <c r="GI642" s="76"/>
      <c r="GJ642" s="76"/>
      <c r="GK642" s="76"/>
      <c r="GL642" s="76"/>
      <c r="GM642" s="76"/>
      <c r="GN642" s="76"/>
      <c r="GO642" s="76"/>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0.25" customHeight="1">
      <c r="A643" s="24">
        <v>639</v>
      </c>
      <c r="B643" s="25" t="s">
        <v>2108</v>
      </c>
      <c r="C643" s="25" t="s">
        <v>2109</v>
      </c>
      <c r="D643" s="25" t="s">
        <v>2110</v>
      </c>
      <c r="E643" s="37">
        <v>3</v>
      </c>
      <c r="F643" s="28" t="s">
        <v>159</v>
      </c>
      <c r="G643" s="27" t="s">
        <v>1829</v>
      </c>
      <c r="H643" s="29" t="s">
        <v>2103</v>
      </c>
      <c r="I643" s="30" t="s">
        <v>2111</v>
      </c>
      <c r="J643" s="31" t="s">
        <v>115</v>
      </c>
      <c r="K643" s="31" t="s">
        <v>2112</v>
      </c>
      <c r="L643" s="32"/>
      <c r="M643" s="39"/>
      <c r="N643" s="34" t="s">
        <v>30</v>
      </c>
      <c r="O643" s="122">
        <v>10</v>
      </c>
      <c r="P643" s="123">
        <v>3</v>
      </c>
      <c r="Q643" s="108">
        <f>IF($P643=$Q$4,$L643*$O643,0)</f>
        <v>0</v>
      </c>
      <c r="R643" s="108">
        <f>IF($P643=R$4,$L643*$O643,0)</f>
        <v>0</v>
      </c>
      <c r="S643" s="108">
        <f>IF($P643=S$4,$L643*$O643,0)</f>
        <v>0</v>
      </c>
      <c r="T643" s="124" t="str">
        <f>IF((L643&gt;0)*AND(L644&gt;0),"BŁĄD - Wprowadzono dwie wartości",IF((L643=0)*AND(L644=0),"Wprowadź kwotę dla oferowanego materiału",IF((L644&lt;&gt;0)*AND(K644=0),"Uzupełnij pola SYMBOL/PRODUCENT dla zamiennika",IF((L644=0)*AND(K644&lt;&gt;0),"cena dla niewłaściwego PRODUCENTA",IF((K644&lt;&gt;0)*AND(L644&lt;&gt;0)*AND(J644=0),"Uzupełnij pole PRODUCENT dla zamiennika","OK")))))</f>
        <v>Wprowadź kwotę dla oferowanego materiału</v>
      </c>
      <c r="U643" s="124"/>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s="76"/>
      <c r="FQ643" s="76"/>
      <c r="FR643" s="76"/>
      <c r="FS643" s="76"/>
      <c r="FT643" s="76"/>
      <c r="FU643" s="76"/>
      <c r="FV643" s="76"/>
      <c r="FW643" s="76"/>
      <c r="FX643" s="76"/>
      <c r="FY643" s="76"/>
      <c r="FZ643" s="76"/>
      <c r="GA643" s="76"/>
      <c r="GB643" s="76"/>
      <c r="GC643" s="76"/>
      <c r="GD643" s="76"/>
      <c r="GE643" s="76"/>
      <c r="GF643" s="76"/>
      <c r="GG643" s="76"/>
      <c r="GH643" s="76"/>
      <c r="GI643" s="76"/>
      <c r="GJ643" s="76"/>
      <c r="GK643" s="76"/>
      <c r="GL643" s="76"/>
      <c r="GM643" s="76"/>
      <c r="GN643" s="76"/>
      <c r="GO643" s="76"/>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20.25" customHeight="1">
      <c r="A644" s="24">
        <v>640</v>
      </c>
      <c r="B644" s="26" t="s">
        <v>2113</v>
      </c>
      <c r="C644" s="25" t="s">
        <v>2114</v>
      </c>
      <c r="D644" s="25" t="s">
        <v>2110</v>
      </c>
      <c r="E644" s="37">
        <v>3</v>
      </c>
      <c r="F644" s="28" t="s">
        <v>159</v>
      </c>
      <c r="G644" s="27" t="s">
        <v>1829</v>
      </c>
      <c r="H644" s="29" t="s">
        <v>2103</v>
      </c>
      <c r="I644" s="30" t="s">
        <v>2111</v>
      </c>
      <c r="J644" s="31"/>
      <c r="K644" s="31"/>
      <c r="L644" s="32"/>
      <c r="M644" s="39"/>
      <c r="N644" s="34" t="s">
        <v>33</v>
      </c>
      <c r="O644" s="122"/>
      <c r="P644" s="123"/>
      <c r="Q644" s="108">
        <f>IF($P643=$Q$4,$L644*$O643,0)</f>
        <v>0</v>
      </c>
      <c r="R644" s="108">
        <f>IF($P643=R$4,$L644*$O643,0)</f>
        <v>0</v>
      </c>
      <c r="S644" s="108">
        <f>IF($P643=S$4,$L644*$O643,0)</f>
        <v>0</v>
      </c>
      <c r="T644" s="124"/>
      <c r="U644" s="12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s="76"/>
      <c r="FQ644" s="76"/>
      <c r="FR644" s="76"/>
      <c r="FS644" s="76"/>
      <c r="FT644" s="76"/>
      <c r="FU644" s="76"/>
      <c r="FV644" s="76"/>
      <c r="FW644" s="76"/>
      <c r="FX644" s="76"/>
      <c r="FY644" s="76"/>
      <c r="FZ644" s="76"/>
      <c r="GA644" s="76"/>
      <c r="GB644" s="76"/>
      <c r="GC644" s="76"/>
      <c r="GD644" s="76"/>
      <c r="GE644" s="76"/>
      <c r="GF644" s="76"/>
      <c r="GG644" s="76"/>
      <c r="GH644" s="76"/>
      <c r="GI644" s="76"/>
      <c r="GJ644" s="76"/>
      <c r="GK644" s="76"/>
      <c r="GL644" s="76"/>
      <c r="GM644" s="76"/>
      <c r="GN644" s="76"/>
      <c r="GO644" s="76"/>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20.25" customHeight="1">
      <c r="A645" s="24">
        <v>641</v>
      </c>
      <c r="B645" s="25" t="s">
        <v>2115</v>
      </c>
      <c r="C645" s="25" t="s">
        <v>2116</v>
      </c>
      <c r="D645" s="25" t="s">
        <v>2117</v>
      </c>
      <c r="E645" s="37">
        <v>3</v>
      </c>
      <c r="F645" s="28" t="s">
        <v>166</v>
      </c>
      <c r="G645" s="27" t="s">
        <v>1829</v>
      </c>
      <c r="H645" s="29" t="s">
        <v>2103</v>
      </c>
      <c r="I645" s="30" t="s">
        <v>2111</v>
      </c>
      <c r="J645" s="31" t="s">
        <v>115</v>
      </c>
      <c r="K645" s="31" t="s">
        <v>2118</v>
      </c>
      <c r="L645" s="32"/>
      <c r="M645" s="39"/>
      <c r="N645" s="34" t="s">
        <v>30</v>
      </c>
      <c r="O645" s="122">
        <v>10</v>
      </c>
      <c r="P645" s="123">
        <v>3</v>
      </c>
      <c r="Q645" s="108">
        <f>IF($P645=$Q$4,$L645*$O645,0)</f>
        <v>0</v>
      </c>
      <c r="R645" s="108">
        <f>IF($P645=R$4,$L645*$O645,0)</f>
        <v>0</v>
      </c>
      <c r="S645" s="108">
        <f>IF($P645=S$4,$L645*$O645,0)</f>
        <v>0</v>
      </c>
      <c r="T645" s="124" t="str">
        <f>IF((L645&gt;0)*AND(L646&gt;0),"BŁĄD - Wprowadzono dwie wartości",IF((L645=0)*AND(L646=0),"Wprowadź kwotę dla oferowanego materiału",IF((L646&lt;&gt;0)*AND(K646=0),"Uzupełnij pola SYMBOL/PRODUCENT dla zamiennika",IF((L646=0)*AND(K646&lt;&gt;0),"cena dla niewłaściwego PRODUCENTA",IF((K646&lt;&gt;0)*AND(L646&lt;&gt;0)*AND(J646=0),"Uzupełnij pole PRODUCENT dla zamiennika","OK")))))</f>
        <v>Wprowadź kwotę dla oferowanego materiału</v>
      </c>
      <c r="U645" s="124"/>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s="76"/>
      <c r="FQ645" s="76"/>
      <c r="FR645" s="76"/>
      <c r="FS645" s="76"/>
      <c r="FT645" s="76"/>
      <c r="FU645" s="76"/>
      <c r="FV645" s="76"/>
      <c r="FW645" s="76"/>
      <c r="FX645" s="76"/>
      <c r="FY645" s="76"/>
      <c r="FZ645" s="76"/>
      <c r="GA645" s="76"/>
      <c r="GB645" s="76"/>
      <c r="GC645" s="76"/>
      <c r="GD645" s="76"/>
      <c r="GE645" s="76"/>
      <c r="GF645" s="76"/>
      <c r="GG645" s="76"/>
      <c r="GH645" s="76"/>
      <c r="GI645" s="76"/>
      <c r="GJ645" s="76"/>
      <c r="GK645" s="76"/>
      <c r="GL645" s="76"/>
      <c r="GM645" s="76"/>
      <c r="GN645" s="76"/>
      <c r="GO645" s="76"/>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20.25" customHeight="1">
      <c r="A646" s="24">
        <v>642</v>
      </c>
      <c r="B646" s="26" t="s">
        <v>2119</v>
      </c>
      <c r="C646" s="25" t="s">
        <v>2120</v>
      </c>
      <c r="D646" s="25" t="s">
        <v>2117</v>
      </c>
      <c r="E646" s="37">
        <v>3</v>
      </c>
      <c r="F646" s="28" t="s">
        <v>166</v>
      </c>
      <c r="G646" s="27" t="s">
        <v>1829</v>
      </c>
      <c r="H646" s="29" t="s">
        <v>2103</v>
      </c>
      <c r="I646" s="30" t="s">
        <v>2111</v>
      </c>
      <c r="J646" s="31"/>
      <c r="K646" s="31"/>
      <c r="L646" s="32"/>
      <c r="M646" s="39"/>
      <c r="N646" s="34" t="s">
        <v>33</v>
      </c>
      <c r="O646" s="122"/>
      <c r="P646" s="123"/>
      <c r="Q646" s="108">
        <f>IF($P645=$Q$4,$L646*$O645,0)</f>
        <v>0</v>
      </c>
      <c r="R646" s="108">
        <f>IF($P645=R$4,$L646*$O645,0)</f>
        <v>0</v>
      </c>
      <c r="S646" s="108">
        <f>IF($P645=S$4,$L646*$O645,0)</f>
        <v>0</v>
      </c>
      <c r="T646" s="124"/>
      <c r="U646" s="124"/>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s="76"/>
      <c r="FQ646" s="76"/>
      <c r="FR646" s="76"/>
      <c r="FS646" s="76"/>
      <c r="FT646" s="76"/>
      <c r="FU646" s="76"/>
      <c r="FV646" s="76"/>
      <c r="FW646" s="76"/>
      <c r="FX646" s="76"/>
      <c r="FY646" s="76"/>
      <c r="FZ646" s="76"/>
      <c r="GA646" s="76"/>
      <c r="GB646" s="76"/>
      <c r="GC646" s="76"/>
      <c r="GD646" s="76"/>
      <c r="GE646" s="76"/>
      <c r="GF646" s="76"/>
      <c r="GG646" s="76"/>
      <c r="GH646" s="76"/>
      <c r="GI646" s="76"/>
      <c r="GJ646" s="76"/>
      <c r="GK646" s="76"/>
      <c r="GL646" s="76"/>
      <c r="GM646" s="76"/>
      <c r="GN646" s="76"/>
      <c r="GO646" s="7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0.25" customHeight="1">
      <c r="A647" s="24">
        <v>643</v>
      </c>
      <c r="B647" s="25" t="s">
        <v>2121</v>
      </c>
      <c r="C647" s="25" t="s">
        <v>2122</v>
      </c>
      <c r="D647" s="25" t="s">
        <v>2123</v>
      </c>
      <c r="E647" s="37">
        <v>3</v>
      </c>
      <c r="F647" s="28" t="s">
        <v>174</v>
      </c>
      <c r="G647" s="27" t="s">
        <v>1829</v>
      </c>
      <c r="H647" s="29" t="s">
        <v>2103</v>
      </c>
      <c r="I647" s="30" t="s">
        <v>2111</v>
      </c>
      <c r="J647" s="31" t="s">
        <v>115</v>
      </c>
      <c r="K647" s="31" t="s">
        <v>2124</v>
      </c>
      <c r="L647" s="32"/>
      <c r="M647" s="39"/>
      <c r="N647" s="34" t="s">
        <v>30</v>
      </c>
      <c r="O647" s="122">
        <v>10</v>
      </c>
      <c r="P647" s="123">
        <v>3</v>
      </c>
      <c r="Q647" s="108">
        <f>IF($P647=$Q$4,$L647*$O647,0)</f>
        <v>0</v>
      </c>
      <c r="R647" s="108">
        <f>IF($P647=R$4,$L647*$O647,0)</f>
        <v>0</v>
      </c>
      <c r="S647" s="108">
        <f>IF($P647=S$4,$L647*$O647,0)</f>
        <v>0</v>
      </c>
      <c r="T647" s="124" t="str">
        <f>IF((L647&gt;0)*AND(L648&gt;0),"BŁĄD - Wprowadzono dwie wartości",IF((L647=0)*AND(L648=0),"Wprowadź kwotę dla oferowanego materiału",IF((L648&lt;&gt;0)*AND(K648=0),"Uzupełnij pola SYMBOL/PRODUCENT dla zamiennika",IF((L648=0)*AND(K648&lt;&gt;0),"cena dla niewłaściwego PRODUCENTA",IF((K648&lt;&gt;0)*AND(L648&lt;&gt;0)*AND(J648=0),"Uzupełnij pole PRODUCENT dla zamiennika","OK")))))</f>
        <v>Wprowadź kwotę dla oferowanego materiału</v>
      </c>
      <c r="U647" s="124"/>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s="76"/>
      <c r="FQ647" s="76"/>
      <c r="FR647" s="76"/>
      <c r="FS647" s="76"/>
      <c r="FT647" s="76"/>
      <c r="FU647" s="76"/>
      <c r="FV647" s="76"/>
      <c r="FW647" s="76"/>
      <c r="FX647" s="76"/>
      <c r="FY647" s="76"/>
      <c r="FZ647" s="76"/>
      <c r="GA647" s="76"/>
      <c r="GB647" s="76"/>
      <c r="GC647" s="76"/>
      <c r="GD647" s="76"/>
      <c r="GE647" s="76"/>
      <c r="GF647" s="76"/>
      <c r="GG647" s="76"/>
      <c r="GH647" s="76"/>
      <c r="GI647" s="76"/>
      <c r="GJ647" s="76"/>
      <c r="GK647" s="76"/>
      <c r="GL647" s="76"/>
      <c r="GM647" s="76"/>
      <c r="GN647" s="76"/>
      <c r="GO647" s="76"/>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20.25" customHeight="1">
      <c r="A648" s="24">
        <v>644</v>
      </c>
      <c r="B648" s="26" t="s">
        <v>2125</v>
      </c>
      <c r="C648" s="25" t="s">
        <v>2126</v>
      </c>
      <c r="D648" s="25" t="s">
        <v>2123</v>
      </c>
      <c r="E648" s="37">
        <v>3</v>
      </c>
      <c r="F648" s="28" t="s">
        <v>174</v>
      </c>
      <c r="G648" s="27" t="s">
        <v>1829</v>
      </c>
      <c r="H648" s="29" t="s">
        <v>2103</v>
      </c>
      <c r="I648" s="30" t="s">
        <v>2111</v>
      </c>
      <c r="J648" s="31"/>
      <c r="K648" s="31"/>
      <c r="L648" s="32"/>
      <c r="M648" s="39"/>
      <c r="N648" s="34" t="s">
        <v>33</v>
      </c>
      <c r="O648" s="122"/>
      <c r="P648" s="123"/>
      <c r="Q648" s="108">
        <f>IF($P647=$Q$4,$L648*$O647,0)</f>
        <v>0</v>
      </c>
      <c r="R648" s="108">
        <f>IF($P647=R$4,$L648*$O647,0)</f>
        <v>0</v>
      </c>
      <c r="S648" s="108">
        <f>IF($P647=S$4,$L648*$O647,0)</f>
        <v>0</v>
      </c>
      <c r="T648" s="124"/>
      <c r="U648" s="124"/>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s="76"/>
      <c r="FQ648" s="76"/>
      <c r="FR648" s="76"/>
      <c r="FS648" s="76"/>
      <c r="FT648" s="76"/>
      <c r="FU648" s="76"/>
      <c r="FV648" s="76"/>
      <c r="FW648" s="76"/>
      <c r="FX648" s="76"/>
      <c r="FY648" s="76"/>
      <c r="FZ648" s="76"/>
      <c r="GA648" s="76"/>
      <c r="GB648" s="76"/>
      <c r="GC648" s="76"/>
      <c r="GD648" s="76"/>
      <c r="GE648" s="76"/>
      <c r="GF648" s="76"/>
      <c r="GG648" s="76"/>
      <c r="GH648" s="76"/>
      <c r="GI648" s="76"/>
      <c r="GJ648" s="76"/>
      <c r="GK648" s="76"/>
      <c r="GL648" s="76"/>
      <c r="GM648" s="76"/>
      <c r="GN648" s="76"/>
      <c r="GO648" s="76"/>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1" s="52" customFormat="1" ht="31.5" customHeight="1">
      <c r="A649" s="125"/>
      <c r="B649" s="125"/>
      <c r="C649" s="125"/>
      <c r="D649" s="125"/>
      <c r="E649" s="125"/>
      <c r="F649" s="125"/>
      <c r="G649" s="125"/>
      <c r="H649" s="125"/>
      <c r="I649" s="125"/>
      <c r="J649" s="125"/>
      <c r="K649" s="125"/>
      <c r="L649" s="126"/>
      <c r="M649" s="126"/>
      <c r="N649" s="126"/>
      <c r="O649" s="126"/>
      <c r="P649" s="80" t="s">
        <v>2127</v>
      </c>
      <c r="Q649" s="109">
        <f>SUM(Q5:Q648)</f>
        <v>0</v>
      </c>
      <c r="R649" s="110">
        <f>SUM(R5:R648)</f>
        <v>0</v>
      </c>
      <c r="S649" s="111">
        <f>SUM(S5:S648)</f>
        <v>0</v>
      </c>
      <c r="T649" s="81"/>
      <c r="U649" s="81"/>
    </row>
    <row r="650" spans="1:21" s="52" customFormat="1" ht="24" customHeight="1">
      <c r="A650" s="82"/>
      <c r="B650"/>
      <c r="C650"/>
      <c r="D650"/>
      <c r="E650"/>
      <c r="F650"/>
      <c r="G650"/>
      <c r="H650"/>
      <c r="I650"/>
      <c r="J650"/>
      <c r="K650"/>
      <c r="L650"/>
      <c r="M650"/>
      <c r="N650"/>
      <c r="O650"/>
      <c r="P650" s="82"/>
      <c r="Q650" s="83" t="str">
        <f>Q3</f>
        <v>GRUPA 1 - A1</v>
      </c>
      <c r="R650" s="84" t="str">
        <f>R3</f>
        <v>GRUPA 2 - A2</v>
      </c>
      <c r="S650" s="85" t="str">
        <f>S3</f>
        <v>GRUPA 3 - A3</v>
      </c>
      <c r="T650" s="81"/>
      <c r="U650" s="81"/>
    </row>
    <row r="651" spans="1:21" s="52" customFormat="1" ht="20.25" customHeight="1">
      <c r="A651" s="82"/>
      <c r="B651"/>
      <c r="C651"/>
      <c r="D651"/>
      <c r="E651"/>
      <c r="F651"/>
      <c r="G651" s="127"/>
      <c r="H651" s="127"/>
      <c r="I651" s="127"/>
      <c r="J651" s="127"/>
      <c r="K651" s="127"/>
      <c r="L651" s="127"/>
      <c r="M651" s="127"/>
      <c r="N651" s="127"/>
      <c r="O651"/>
      <c r="P651" s="82"/>
      <c r="Q651" s="86" t="s">
        <v>2128</v>
      </c>
      <c r="R651" s="128">
        <f>S649+R649+Q649</f>
        <v>0</v>
      </c>
      <c r="S651" s="128"/>
      <c r="T651" s="81"/>
      <c r="U651" s="81"/>
    </row>
    <row r="652" spans="1:21" s="52" customFormat="1" ht="23.25" customHeight="1">
      <c r="A652" s="82"/>
      <c r="B652"/>
      <c r="C652"/>
      <c r="D652"/>
      <c r="E652"/>
      <c r="F652"/>
      <c r="G652"/>
      <c r="H652" s="129"/>
      <c r="I652" s="129"/>
      <c r="J652" s="129"/>
      <c r="K652" s="129"/>
      <c r="L652" s="87"/>
      <c r="M652"/>
      <c r="N652"/>
      <c r="O652"/>
      <c r="P652" s="82"/>
      <c r="Q652" s="88"/>
      <c r="R652" s="89"/>
      <c r="S652" s="90"/>
      <c r="T652" s="81"/>
      <c r="U652" s="81"/>
    </row>
    <row r="653" spans="1:21" s="52" customFormat="1" ht="12.75" customHeight="1">
      <c r="A653" s="82"/>
      <c r="B653"/>
      <c r="C653"/>
      <c r="D653"/>
      <c r="E653"/>
      <c r="F653"/>
      <c r="G653"/>
      <c r="H653"/>
      <c r="I653"/>
      <c r="J653"/>
      <c r="K653"/>
      <c r="L653"/>
      <c r="M653"/>
      <c r="N653"/>
      <c r="O653"/>
      <c r="P653" s="82"/>
      <c r="Q653" s="88"/>
      <c r="R653" s="89"/>
      <c r="S653" s="90"/>
      <c r="T653" s="81"/>
      <c r="U653" s="81"/>
    </row>
    <row r="654" spans="1:21" s="52" customFormat="1" ht="12.75" customHeight="1">
      <c r="A654" s="82"/>
      <c r="B654"/>
      <c r="C654"/>
      <c r="D654"/>
      <c r="E654"/>
      <c r="F654"/>
      <c r="G654"/>
      <c r="H654"/>
      <c r="I654"/>
      <c r="J654"/>
      <c r="K654"/>
      <c r="L654"/>
      <c r="M654"/>
      <c r="N654"/>
      <c r="O654"/>
      <c r="P654" s="73"/>
      <c r="Q654" s="91"/>
      <c r="R654" s="92"/>
      <c r="S654" s="93"/>
      <c r="T654" s="81"/>
      <c r="U654" s="81"/>
    </row>
    <row r="655" spans="1:21" s="52" customFormat="1" ht="12.75" customHeight="1">
      <c r="A655" s="82"/>
      <c r="B655"/>
      <c r="C655"/>
      <c r="D655"/>
      <c r="E655"/>
      <c r="F655"/>
      <c r="G655"/>
      <c r="H655"/>
      <c r="I655"/>
      <c r="J655"/>
      <c r="K655"/>
      <c r="L655"/>
      <c r="M655"/>
      <c r="N655"/>
      <c r="O655"/>
      <c r="P655" s="73"/>
      <c r="Q655" s="91"/>
      <c r="R655" s="92"/>
      <c r="S655" s="93"/>
      <c r="T655" s="81"/>
      <c r="U655" s="81"/>
    </row>
    <row r="656" spans="1:21" ht="12.75" customHeight="1">
      <c r="A656" s="82"/>
      <c r="B656"/>
      <c r="C656"/>
      <c r="D656"/>
      <c r="E656"/>
      <c r="F656"/>
      <c r="G656"/>
      <c r="H656"/>
      <c r="I656"/>
      <c r="J656"/>
      <c r="K656"/>
      <c r="L656"/>
      <c r="M656"/>
      <c r="N656"/>
      <c r="O656"/>
      <c r="P656" s="82"/>
      <c r="Q656" s="88"/>
      <c r="R656" s="89"/>
      <c r="S656" s="90"/>
      <c r="T656" s="81"/>
      <c r="U656" s="81"/>
    </row>
    <row r="657" spans="1:21" ht="12.75" customHeight="1">
      <c r="A657" s="82"/>
      <c r="B657"/>
      <c r="C657"/>
      <c r="D657"/>
      <c r="E657"/>
      <c r="F657"/>
      <c r="G657"/>
      <c r="H657"/>
      <c r="I657"/>
      <c r="J657"/>
      <c r="K657"/>
      <c r="L657"/>
      <c r="M657"/>
      <c r="N657"/>
      <c r="O657" s="130" t="s">
        <v>2129</v>
      </c>
      <c r="P657" s="130"/>
      <c r="Q657" s="130"/>
      <c r="R657" s="130"/>
      <c r="S657" s="130"/>
      <c r="T657" s="81"/>
      <c r="U657" s="81"/>
    </row>
    <row r="658" spans="1:21" ht="12.75" customHeight="1">
      <c r="A658" s="82"/>
      <c r="B658"/>
      <c r="C658"/>
      <c r="D658"/>
      <c r="E658"/>
      <c r="F658"/>
      <c r="G658"/>
      <c r="H658"/>
      <c r="I658"/>
      <c r="J658"/>
      <c r="K658"/>
      <c r="L658"/>
      <c r="M658"/>
      <c r="N658"/>
      <c r="O658" s="130"/>
      <c r="P658" s="130"/>
      <c r="Q658" s="130"/>
      <c r="R658" s="130"/>
      <c r="S658" s="130"/>
      <c r="T658" s="81"/>
      <c r="U658" s="81"/>
    </row>
    <row r="659" spans="1:21" ht="12.75" customHeight="1">
      <c r="A659" s="82"/>
      <c r="B659"/>
      <c r="C659"/>
      <c r="D659"/>
      <c r="E659"/>
      <c r="F659"/>
      <c r="G659"/>
      <c r="H659"/>
      <c r="I659"/>
      <c r="J659"/>
      <c r="K659"/>
      <c r="L659"/>
      <c r="M659"/>
      <c r="N659"/>
      <c r="O659" s="130"/>
      <c r="P659" s="130"/>
      <c r="Q659" s="130"/>
      <c r="R659" s="130"/>
      <c r="S659" s="130"/>
      <c r="T659" s="81"/>
      <c r="U659" s="81"/>
    </row>
    <row r="660" spans="1:21" ht="12.75" customHeight="1">
      <c r="A660" s="82"/>
      <c r="B660"/>
      <c r="C660"/>
      <c r="D660"/>
      <c r="E660"/>
      <c r="F660"/>
      <c r="G660"/>
      <c r="H660"/>
      <c r="I660"/>
      <c r="J660"/>
      <c r="K660"/>
      <c r="L660"/>
      <c r="M660"/>
      <c r="N660"/>
      <c r="O660" s="130"/>
      <c r="P660" s="130"/>
      <c r="Q660" s="130"/>
      <c r="R660" s="130"/>
      <c r="S660" s="130"/>
      <c r="T660" s="81"/>
      <c r="U660" s="81"/>
    </row>
    <row r="661" spans="1:21" ht="12.75" customHeight="1">
      <c r="A661" s="82"/>
      <c r="B661"/>
      <c r="C661"/>
      <c r="D661"/>
      <c r="E661"/>
      <c r="F661"/>
      <c r="G661"/>
      <c r="H661"/>
      <c r="I661"/>
      <c r="J661"/>
      <c r="K661"/>
      <c r="L661"/>
      <c r="M661"/>
      <c r="N661"/>
      <c r="O661" s="94"/>
      <c r="P661" s="73"/>
      <c r="Q661" s="95"/>
      <c r="R661" s="96"/>
      <c r="S661" s="97"/>
      <c r="T661" s="81"/>
      <c r="U661" s="81"/>
    </row>
    <row r="662" spans="1:21" ht="12.75" customHeight="1">
      <c r="A662" s="82"/>
      <c r="B662"/>
      <c r="C662"/>
      <c r="D662"/>
      <c r="E662"/>
      <c r="F662"/>
      <c r="G662"/>
      <c r="H662"/>
      <c r="I662"/>
      <c r="J662"/>
      <c r="K662"/>
      <c r="L662"/>
      <c r="M662"/>
      <c r="N662"/>
      <c r="O662"/>
      <c r="P662" s="82"/>
      <c r="Q662" s="88"/>
      <c r="R662" s="89"/>
      <c r="S662" s="90"/>
      <c r="T662" s="81"/>
      <c r="U662" s="81"/>
    </row>
    <row r="663" spans="1:21" ht="12.75" customHeight="1">
      <c r="A663" s="82"/>
      <c r="B663"/>
      <c r="C663"/>
      <c r="D663"/>
      <c r="E663"/>
      <c r="F663"/>
      <c r="G663"/>
      <c r="H663"/>
      <c r="I663"/>
      <c r="J663"/>
      <c r="K663"/>
      <c r="L663"/>
      <c r="M663"/>
      <c r="N663"/>
      <c r="O663"/>
      <c r="P663" s="82"/>
      <c r="Q663" s="88"/>
      <c r="R663" s="89"/>
      <c r="S663" s="90"/>
      <c r="T663" s="81"/>
      <c r="U663" s="81"/>
    </row>
    <row r="664" spans="1:21" ht="12.75" customHeight="1">
      <c r="A664" s="82"/>
      <c r="B664"/>
      <c r="C664"/>
      <c r="D664"/>
      <c r="E664"/>
      <c r="F664"/>
      <c r="G664"/>
      <c r="H664"/>
      <c r="I664"/>
      <c r="J664"/>
      <c r="K664"/>
      <c r="L664"/>
      <c r="M664"/>
      <c r="N664"/>
      <c r="O664"/>
      <c r="P664" s="82"/>
      <c r="Q664" s="88"/>
      <c r="R664" s="89"/>
      <c r="S664" s="90"/>
      <c r="T664" s="81"/>
      <c r="U664" s="81"/>
    </row>
    <row r="665" spans="1:21" ht="12.75" customHeight="1">
      <c r="A665" s="98"/>
      <c r="B665" s="99"/>
      <c r="C665" s="99"/>
      <c r="D665" s="100"/>
      <c r="E665" s="94"/>
      <c r="F665" s="94"/>
      <c r="G665" s="94"/>
      <c r="H665" s="100"/>
      <c r="I665" s="94"/>
      <c r="J665" s="101"/>
      <c r="K665" s="101"/>
      <c r="L665" s="102"/>
      <c r="M665" s="103"/>
      <c r="N665" s="104"/>
      <c r="O665" s="82"/>
      <c r="P665" s="82"/>
      <c r="Q665" s="88"/>
      <c r="R665" s="89"/>
      <c r="S665" s="90"/>
      <c r="T665" s="81"/>
      <c r="U665" s="81"/>
    </row>
    <row r="666" spans="1:21" ht="12.75" customHeight="1">
      <c r="A666" s="98"/>
      <c r="B666" s="99"/>
      <c r="C666" s="99"/>
      <c r="D666" s="100"/>
      <c r="E666" s="94"/>
      <c r="F666" s="94"/>
      <c r="G666" s="94"/>
      <c r="H666" s="100"/>
      <c r="I666" s="94"/>
      <c r="J666" s="101"/>
      <c r="K666" s="101"/>
      <c r="L666" s="102"/>
      <c r="M666" s="103"/>
      <c r="N666" s="104"/>
      <c r="O666" s="82"/>
      <c r="P666" s="82"/>
      <c r="Q666" s="88"/>
      <c r="R666" s="89"/>
      <c r="S666" s="90"/>
      <c r="T666" s="81"/>
      <c r="U666" s="81"/>
    </row>
    <row r="667" spans="1:21" ht="12.75" customHeight="1">
      <c r="A667" s="98"/>
      <c r="B667" s="99"/>
      <c r="C667" s="99"/>
      <c r="D667" s="100"/>
      <c r="E667" s="94"/>
      <c r="F667" s="94"/>
      <c r="G667" s="94"/>
      <c r="H667" s="100"/>
      <c r="I667" s="94"/>
      <c r="J667" s="101"/>
      <c r="K667" s="101"/>
      <c r="L667" s="102"/>
      <c r="M667" s="103"/>
      <c r="N667" s="104"/>
      <c r="O667" s="82"/>
      <c r="P667" s="82"/>
      <c r="Q667" s="88"/>
      <c r="R667" s="89"/>
      <c r="S667" s="90"/>
      <c r="T667" s="81"/>
      <c r="U667" s="81"/>
    </row>
    <row r="668" spans="1:21" ht="12.75" customHeight="1">
      <c r="A668" s="98"/>
      <c r="B668" s="99"/>
      <c r="C668" s="99"/>
      <c r="D668" s="100"/>
      <c r="E668" s="94"/>
      <c r="F668" s="94"/>
      <c r="G668" s="94"/>
      <c r="H668" s="100"/>
      <c r="I668" s="94"/>
      <c r="J668" s="101"/>
      <c r="K668" s="101"/>
      <c r="L668" s="102"/>
      <c r="M668" s="103"/>
      <c r="N668" s="104"/>
      <c r="O668" s="82"/>
      <c r="P668" s="82"/>
      <c r="Q668" s="88"/>
      <c r="R668" s="89"/>
      <c r="S668" s="90"/>
      <c r="T668" s="81"/>
      <c r="U668" s="81"/>
    </row>
    <row r="669" spans="1:21" ht="12.75" customHeight="1">
      <c r="A669" s="98"/>
      <c r="B669" s="99"/>
      <c r="C669" s="99"/>
      <c r="D669" s="100"/>
      <c r="E669" s="94"/>
      <c r="F669" s="94"/>
      <c r="G669" s="94"/>
      <c r="H669" s="100"/>
      <c r="I669" s="94"/>
      <c r="J669" s="101"/>
      <c r="K669" s="101"/>
      <c r="L669" s="102"/>
      <c r="M669" s="103"/>
      <c r="N669" s="104"/>
      <c r="O669" s="82"/>
      <c r="P669" s="82"/>
      <c r="Q669" s="88"/>
      <c r="R669" s="89"/>
      <c r="S669" s="90"/>
      <c r="T669" s="81"/>
      <c r="U669" s="81"/>
    </row>
    <row r="670" spans="1:21" ht="12.75" customHeight="1">
      <c r="A670" s="98"/>
      <c r="B670" s="99"/>
      <c r="C670" s="99"/>
      <c r="D670" s="100"/>
      <c r="E670" s="94"/>
      <c r="F670" s="94"/>
      <c r="G670" s="94"/>
      <c r="H670" s="100"/>
      <c r="I670" s="94"/>
      <c r="J670" s="101"/>
      <c r="K670" s="101"/>
      <c r="L670" s="102"/>
      <c r="M670" s="103"/>
      <c r="N670" s="104"/>
      <c r="O670" s="82"/>
      <c r="P670" s="82"/>
      <c r="Q670" s="88"/>
      <c r="R670" s="89"/>
      <c r="S670" s="90"/>
      <c r="T670" s="81"/>
      <c r="U670" s="81"/>
    </row>
    <row r="671" spans="1:21" ht="12.75" customHeight="1">
      <c r="A671" s="98"/>
      <c r="B671" s="99"/>
      <c r="C671" s="99"/>
      <c r="D671" s="100"/>
      <c r="E671" s="94"/>
      <c r="F671" s="94"/>
      <c r="G671" s="94"/>
      <c r="H671" s="100"/>
      <c r="I671" s="94"/>
      <c r="J671" s="101"/>
      <c r="K671" s="101"/>
      <c r="L671" s="102"/>
      <c r="M671" s="103"/>
      <c r="N671" s="104"/>
      <c r="O671" s="82"/>
      <c r="P671" s="82"/>
      <c r="Q671" s="88"/>
      <c r="R671" s="89"/>
      <c r="S671" s="90"/>
      <c r="T671" s="81"/>
      <c r="U671" s="81"/>
    </row>
    <row r="672" spans="1:21" ht="12.75" customHeight="1">
      <c r="A672" s="98"/>
      <c r="B672" s="99"/>
      <c r="C672" s="99"/>
      <c r="D672" s="100"/>
      <c r="E672" s="94"/>
      <c r="F672" s="94"/>
      <c r="G672" s="94"/>
      <c r="H672" s="100"/>
      <c r="I672" s="94"/>
      <c r="J672" s="105"/>
      <c r="K672" s="105"/>
      <c r="L672" s="106"/>
      <c r="M672" s="107"/>
      <c r="N672" s="104"/>
      <c r="O672" s="82"/>
      <c r="P672" s="82"/>
      <c r="Q672" s="88"/>
      <c r="R672" s="89"/>
      <c r="S672" s="90"/>
      <c r="T672" s="81"/>
      <c r="U672" s="81"/>
    </row>
    <row r="673" spans="1:21" ht="12.75" customHeight="1">
      <c r="A673" s="98"/>
      <c r="B673" s="99"/>
      <c r="C673" s="99"/>
      <c r="D673" s="100"/>
      <c r="E673" s="94"/>
      <c r="F673" s="94"/>
      <c r="G673" s="94"/>
      <c r="H673" s="100"/>
      <c r="I673" s="94"/>
      <c r="J673" s="105"/>
      <c r="K673" s="105"/>
      <c r="L673" s="106"/>
      <c r="M673" s="107"/>
      <c r="N673" s="104"/>
      <c r="O673" s="82"/>
      <c r="P673" s="82"/>
      <c r="Q673" s="88"/>
      <c r="R673" s="89"/>
      <c r="S673" s="90"/>
      <c r="T673" s="81"/>
      <c r="U673" s="81"/>
    </row>
    <row r="674" spans="1:21" ht="12.75" customHeight="1">
      <c r="A674" s="98"/>
      <c r="B674" s="99"/>
      <c r="C674" s="99"/>
      <c r="D674" s="100"/>
      <c r="E674" s="94"/>
      <c r="F674" s="94"/>
      <c r="G674" s="94"/>
      <c r="H674" s="100"/>
      <c r="I674" s="94"/>
      <c r="J674" s="105"/>
      <c r="K674" s="105"/>
      <c r="L674" s="106"/>
      <c r="M674" s="107"/>
      <c r="N674" s="104"/>
      <c r="O674" s="82"/>
      <c r="P674" s="82"/>
      <c r="Q674" s="88"/>
      <c r="R674" s="89"/>
      <c r="S674" s="90"/>
      <c r="T674" s="81"/>
      <c r="U674" s="81"/>
    </row>
  </sheetData>
  <sheetProtection password="899E" sheet="1" formatCells="0" formatColumns="0" formatRows="0" sort="0" autoFilter="0" pivotTables="0"/>
  <mergeCells count="1310">
    <mergeCell ref="A649:K649"/>
    <mergeCell ref="L649:O649"/>
    <mergeCell ref="G651:N651"/>
    <mergeCell ref="R651:S651"/>
    <mergeCell ref="H652:K652"/>
    <mergeCell ref="O657:S660"/>
    <mergeCell ref="O645:O646"/>
    <mergeCell ref="P645:P646"/>
    <mergeCell ref="T645:T646"/>
    <mergeCell ref="U645:U646"/>
    <mergeCell ref="O647:O648"/>
    <mergeCell ref="P647:P648"/>
    <mergeCell ref="T647:T648"/>
    <mergeCell ref="U647:U648"/>
    <mergeCell ref="O641:O642"/>
    <mergeCell ref="P641:P642"/>
    <mergeCell ref="T641:T642"/>
    <mergeCell ref="U641:U642"/>
    <mergeCell ref="O643:O644"/>
    <mergeCell ref="P643:P644"/>
    <mergeCell ref="T643:T644"/>
    <mergeCell ref="U643:U644"/>
    <mergeCell ref="O637:O638"/>
    <mergeCell ref="P637:P638"/>
    <mergeCell ref="T637:T638"/>
    <mergeCell ref="U637:U638"/>
    <mergeCell ref="O639:O640"/>
    <mergeCell ref="P639:P640"/>
    <mergeCell ref="T639:T640"/>
    <mergeCell ref="U639:U640"/>
    <mergeCell ref="O633:O634"/>
    <mergeCell ref="P633:P634"/>
    <mergeCell ref="T633:T634"/>
    <mergeCell ref="U633:U634"/>
    <mergeCell ref="O635:O636"/>
    <mergeCell ref="P635:P636"/>
    <mergeCell ref="T635:T636"/>
    <mergeCell ref="U635:U636"/>
    <mergeCell ref="O629:O630"/>
    <mergeCell ref="P629:P630"/>
    <mergeCell ref="T629:T630"/>
    <mergeCell ref="U629:U630"/>
    <mergeCell ref="O631:O632"/>
    <mergeCell ref="P631:P632"/>
    <mergeCell ref="T631:T632"/>
    <mergeCell ref="U631:U632"/>
    <mergeCell ref="O625:O626"/>
    <mergeCell ref="P625:P626"/>
    <mergeCell ref="T625:T626"/>
    <mergeCell ref="U625:U626"/>
    <mergeCell ref="O627:O628"/>
    <mergeCell ref="P627:P628"/>
    <mergeCell ref="T627:T628"/>
    <mergeCell ref="U627:U628"/>
    <mergeCell ref="O621:O622"/>
    <mergeCell ref="P621:P622"/>
    <mergeCell ref="T621:T622"/>
    <mergeCell ref="U621:U622"/>
    <mergeCell ref="O623:O624"/>
    <mergeCell ref="P623:P624"/>
    <mergeCell ref="T623:T624"/>
    <mergeCell ref="U623:U624"/>
    <mergeCell ref="O617:O618"/>
    <mergeCell ref="P617:P618"/>
    <mergeCell ref="T617:T618"/>
    <mergeCell ref="U617:U618"/>
    <mergeCell ref="O619:O620"/>
    <mergeCell ref="P619:P620"/>
    <mergeCell ref="T619:T620"/>
    <mergeCell ref="U619:U620"/>
    <mergeCell ref="O613:O614"/>
    <mergeCell ref="P613:P614"/>
    <mergeCell ref="T613:T614"/>
    <mergeCell ref="U613:U614"/>
    <mergeCell ref="O615:O616"/>
    <mergeCell ref="P615:P616"/>
    <mergeCell ref="T615:T616"/>
    <mergeCell ref="U615:U616"/>
    <mergeCell ref="O609:O610"/>
    <mergeCell ref="P609:P610"/>
    <mergeCell ref="T609:T610"/>
    <mergeCell ref="U609:U610"/>
    <mergeCell ref="O611:O612"/>
    <mergeCell ref="P611:P612"/>
    <mergeCell ref="T611:T612"/>
    <mergeCell ref="U611:U612"/>
    <mergeCell ref="O605:O606"/>
    <mergeCell ref="P605:P606"/>
    <mergeCell ref="T605:T606"/>
    <mergeCell ref="U605:U606"/>
    <mergeCell ref="O607:O608"/>
    <mergeCell ref="P607:P608"/>
    <mergeCell ref="T607:T608"/>
    <mergeCell ref="U607:U608"/>
    <mergeCell ref="O601:O602"/>
    <mergeCell ref="P601:P602"/>
    <mergeCell ref="T601:T602"/>
    <mergeCell ref="U601:U602"/>
    <mergeCell ref="O603:O604"/>
    <mergeCell ref="P603:P604"/>
    <mergeCell ref="T603:T604"/>
    <mergeCell ref="U603:U604"/>
    <mergeCell ref="O597:O598"/>
    <mergeCell ref="P597:P598"/>
    <mergeCell ref="T597:T598"/>
    <mergeCell ref="U597:U598"/>
    <mergeCell ref="O599:O600"/>
    <mergeCell ref="P599:P600"/>
    <mergeCell ref="T599:T600"/>
    <mergeCell ref="U599:U600"/>
    <mergeCell ref="O593:O594"/>
    <mergeCell ref="P593:P594"/>
    <mergeCell ref="T593:T594"/>
    <mergeCell ref="U593:U594"/>
    <mergeCell ref="O595:O596"/>
    <mergeCell ref="P595:P596"/>
    <mergeCell ref="T595:T596"/>
    <mergeCell ref="U595:U596"/>
    <mergeCell ref="O589:O590"/>
    <mergeCell ref="P589:P590"/>
    <mergeCell ref="T589:T590"/>
    <mergeCell ref="U589:U590"/>
    <mergeCell ref="O591:O592"/>
    <mergeCell ref="P591:P592"/>
    <mergeCell ref="T591:T592"/>
    <mergeCell ref="U591:U592"/>
    <mergeCell ref="O585:O586"/>
    <mergeCell ref="P585:P586"/>
    <mergeCell ref="T585:T586"/>
    <mergeCell ref="U585:U586"/>
    <mergeCell ref="O587:O588"/>
    <mergeCell ref="P587:P588"/>
    <mergeCell ref="T587:T588"/>
    <mergeCell ref="U587:U588"/>
    <mergeCell ref="O581:O582"/>
    <mergeCell ref="P581:P582"/>
    <mergeCell ref="T581:T582"/>
    <mergeCell ref="U581:U582"/>
    <mergeCell ref="O583:O584"/>
    <mergeCell ref="P583:P584"/>
    <mergeCell ref="T583:T584"/>
    <mergeCell ref="U583:U584"/>
    <mergeCell ref="O577:O578"/>
    <mergeCell ref="P577:P578"/>
    <mergeCell ref="T577:T578"/>
    <mergeCell ref="U577:U578"/>
    <mergeCell ref="O579:O580"/>
    <mergeCell ref="P579:P580"/>
    <mergeCell ref="T579:T580"/>
    <mergeCell ref="U579:U580"/>
    <mergeCell ref="O573:O574"/>
    <mergeCell ref="P573:P574"/>
    <mergeCell ref="T573:T574"/>
    <mergeCell ref="U573:U574"/>
    <mergeCell ref="O575:O576"/>
    <mergeCell ref="P575:P576"/>
    <mergeCell ref="T575:T576"/>
    <mergeCell ref="U575:U576"/>
    <mergeCell ref="O569:O570"/>
    <mergeCell ref="P569:P570"/>
    <mergeCell ref="T569:T570"/>
    <mergeCell ref="U569:U570"/>
    <mergeCell ref="O571:O572"/>
    <mergeCell ref="P571:P572"/>
    <mergeCell ref="T571:T572"/>
    <mergeCell ref="U571:U572"/>
    <mergeCell ref="O565:O566"/>
    <mergeCell ref="P565:P566"/>
    <mergeCell ref="T565:T566"/>
    <mergeCell ref="U565:U566"/>
    <mergeCell ref="O567:O568"/>
    <mergeCell ref="P567:P568"/>
    <mergeCell ref="T567:T568"/>
    <mergeCell ref="U567:U568"/>
    <mergeCell ref="O561:O562"/>
    <mergeCell ref="P561:P562"/>
    <mergeCell ref="T561:T562"/>
    <mergeCell ref="U561:U562"/>
    <mergeCell ref="O563:O564"/>
    <mergeCell ref="P563:P564"/>
    <mergeCell ref="T563:T564"/>
    <mergeCell ref="U563:U564"/>
    <mergeCell ref="O557:O558"/>
    <mergeCell ref="P557:P558"/>
    <mergeCell ref="T557:T558"/>
    <mergeCell ref="U557:U558"/>
    <mergeCell ref="O559:O560"/>
    <mergeCell ref="P559:P560"/>
    <mergeCell ref="T559:T560"/>
    <mergeCell ref="U559:U560"/>
    <mergeCell ref="O553:O554"/>
    <mergeCell ref="P553:P554"/>
    <mergeCell ref="T553:T554"/>
    <mergeCell ref="U553:U554"/>
    <mergeCell ref="O555:O556"/>
    <mergeCell ref="P555:P556"/>
    <mergeCell ref="T555:T556"/>
    <mergeCell ref="U555:U556"/>
    <mergeCell ref="O549:O550"/>
    <mergeCell ref="P549:P550"/>
    <mergeCell ref="T549:T550"/>
    <mergeCell ref="U549:U550"/>
    <mergeCell ref="O551:O552"/>
    <mergeCell ref="P551:P552"/>
    <mergeCell ref="T551:T552"/>
    <mergeCell ref="U551:U552"/>
    <mergeCell ref="O545:O546"/>
    <mergeCell ref="P545:P546"/>
    <mergeCell ref="T545:T546"/>
    <mergeCell ref="U545:U546"/>
    <mergeCell ref="O547:O548"/>
    <mergeCell ref="P547:P548"/>
    <mergeCell ref="T547:T548"/>
    <mergeCell ref="U547:U548"/>
    <mergeCell ref="O541:O542"/>
    <mergeCell ref="P541:P542"/>
    <mergeCell ref="T541:T542"/>
    <mergeCell ref="U541:U542"/>
    <mergeCell ref="O543:O544"/>
    <mergeCell ref="P543:P544"/>
    <mergeCell ref="T543:T544"/>
    <mergeCell ref="U543:U544"/>
    <mergeCell ref="O537:O538"/>
    <mergeCell ref="P537:P538"/>
    <mergeCell ref="T537:T538"/>
    <mergeCell ref="U537:U538"/>
    <mergeCell ref="O539:O540"/>
    <mergeCell ref="P539:P540"/>
    <mergeCell ref="T539:T540"/>
    <mergeCell ref="U539:U540"/>
    <mergeCell ref="O533:O534"/>
    <mergeCell ref="P533:P534"/>
    <mergeCell ref="T533:T534"/>
    <mergeCell ref="U533:U534"/>
    <mergeCell ref="O535:O536"/>
    <mergeCell ref="P535:P536"/>
    <mergeCell ref="T535:T536"/>
    <mergeCell ref="U535:U536"/>
    <mergeCell ref="O529:O530"/>
    <mergeCell ref="P529:P530"/>
    <mergeCell ref="T529:T530"/>
    <mergeCell ref="U529:U530"/>
    <mergeCell ref="O531:O532"/>
    <mergeCell ref="P531:P532"/>
    <mergeCell ref="T531:T532"/>
    <mergeCell ref="U531:U532"/>
    <mergeCell ref="O525:O526"/>
    <mergeCell ref="P525:P526"/>
    <mergeCell ref="T525:T526"/>
    <mergeCell ref="U525:U526"/>
    <mergeCell ref="O527:O528"/>
    <mergeCell ref="P527:P528"/>
    <mergeCell ref="T527:T528"/>
    <mergeCell ref="U527:U528"/>
    <mergeCell ref="O521:O522"/>
    <mergeCell ref="P521:P522"/>
    <mergeCell ref="T521:T522"/>
    <mergeCell ref="U521:U522"/>
    <mergeCell ref="O523:O524"/>
    <mergeCell ref="P523:P524"/>
    <mergeCell ref="T523:T524"/>
    <mergeCell ref="U523:U524"/>
    <mergeCell ref="O517:O518"/>
    <mergeCell ref="P517:P518"/>
    <mergeCell ref="T517:T518"/>
    <mergeCell ref="U517:U518"/>
    <mergeCell ref="O519:O520"/>
    <mergeCell ref="P519:P520"/>
    <mergeCell ref="T519:T520"/>
    <mergeCell ref="U519:U520"/>
    <mergeCell ref="O513:O514"/>
    <mergeCell ref="P513:P514"/>
    <mergeCell ref="T513:T514"/>
    <mergeCell ref="U513:U514"/>
    <mergeCell ref="O515:O516"/>
    <mergeCell ref="P515:P516"/>
    <mergeCell ref="T515:T516"/>
    <mergeCell ref="U515:U516"/>
    <mergeCell ref="O509:O510"/>
    <mergeCell ref="P509:P510"/>
    <mergeCell ref="T509:T510"/>
    <mergeCell ref="U509:U510"/>
    <mergeCell ref="O511:O512"/>
    <mergeCell ref="P511:P512"/>
    <mergeCell ref="T511:T512"/>
    <mergeCell ref="U511:U512"/>
    <mergeCell ref="O505:O506"/>
    <mergeCell ref="P505:P506"/>
    <mergeCell ref="T505:T506"/>
    <mergeCell ref="U505:U506"/>
    <mergeCell ref="O507:O508"/>
    <mergeCell ref="P507:P508"/>
    <mergeCell ref="T507:T508"/>
    <mergeCell ref="U507:U508"/>
    <mergeCell ref="O501:O502"/>
    <mergeCell ref="P501:P502"/>
    <mergeCell ref="T501:T502"/>
    <mergeCell ref="U501:U502"/>
    <mergeCell ref="O503:O504"/>
    <mergeCell ref="P503:P504"/>
    <mergeCell ref="T503:T504"/>
    <mergeCell ref="U503:U504"/>
    <mergeCell ref="O497:O498"/>
    <mergeCell ref="P497:P498"/>
    <mergeCell ref="T497:T498"/>
    <mergeCell ref="U497:U498"/>
    <mergeCell ref="O499:O500"/>
    <mergeCell ref="P499:P500"/>
    <mergeCell ref="T499:T500"/>
    <mergeCell ref="U499:U500"/>
    <mergeCell ref="O493:O494"/>
    <mergeCell ref="P493:P494"/>
    <mergeCell ref="T493:T494"/>
    <mergeCell ref="U493:U494"/>
    <mergeCell ref="O495:O496"/>
    <mergeCell ref="P495:P496"/>
    <mergeCell ref="T495:T496"/>
    <mergeCell ref="U495:U496"/>
    <mergeCell ref="O489:O490"/>
    <mergeCell ref="P489:P490"/>
    <mergeCell ref="T489:T490"/>
    <mergeCell ref="U489:U490"/>
    <mergeCell ref="O491:O492"/>
    <mergeCell ref="P491:P492"/>
    <mergeCell ref="T491:T492"/>
    <mergeCell ref="U491:U492"/>
    <mergeCell ref="O485:O486"/>
    <mergeCell ref="P485:P486"/>
    <mergeCell ref="T485:T486"/>
    <mergeCell ref="U485:U486"/>
    <mergeCell ref="O487:O488"/>
    <mergeCell ref="P487:P488"/>
    <mergeCell ref="T487:T488"/>
    <mergeCell ref="U487:U488"/>
    <mergeCell ref="O481:O482"/>
    <mergeCell ref="P481:P482"/>
    <mergeCell ref="T481:T482"/>
    <mergeCell ref="U481:U482"/>
    <mergeCell ref="O483:O484"/>
    <mergeCell ref="P483:P484"/>
    <mergeCell ref="T483:T484"/>
    <mergeCell ref="U483:U484"/>
    <mergeCell ref="O477:O478"/>
    <mergeCell ref="P477:P478"/>
    <mergeCell ref="T477:T478"/>
    <mergeCell ref="U477:U478"/>
    <mergeCell ref="O479:O480"/>
    <mergeCell ref="P479:P480"/>
    <mergeCell ref="T479:T480"/>
    <mergeCell ref="U479:U480"/>
    <mergeCell ref="O473:O474"/>
    <mergeCell ref="P473:P474"/>
    <mergeCell ref="T473:T474"/>
    <mergeCell ref="U473:U474"/>
    <mergeCell ref="O475:O476"/>
    <mergeCell ref="P475:P476"/>
    <mergeCell ref="T475:T476"/>
    <mergeCell ref="U475:U476"/>
    <mergeCell ref="O469:O470"/>
    <mergeCell ref="P469:P470"/>
    <mergeCell ref="T469:T470"/>
    <mergeCell ref="U469:U470"/>
    <mergeCell ref="O471:O472"/>
    <mergeCell ref="P471:P472"/>
    <mergeCell ref="T471:T472"/>
    <mergeCell ref="U471:U472"/>
    <mergeCell ref="O465:O466"/>
    <mergeCell ref="P465:P466"/>
    <mergeCell ref="T465:T466"/>
    <mergeCell ref="U465:U466"/>
    <mergeCell ref="O467:O468"/>
    <mergeCell ref="P467:P468"/>
    <mergeCell ref="T467:T468"/>
    <mergeCell ref="U467:U468"/>
    <mergeCell ref="O461:O462"/>
    <mergeCell ref="P461:P462"/>
    <mergeCell ref="T461:T462"/>
    <mergeCell ref="U461:U462"/>
    <mergeCell ref="O463:O464"/>
    <mergeCell ref="P463:P464"/>
    <mergeCell ref="T463:T464"/>
    <mergeCell ref="U463:U464"/>
    <mergeCell ref="O457:O458"/>
    <mergeCell ref="P457:P458"/>
    <mergeCell ref="T457:T458"/>
    <mergeCell ref="U457:U458"/>
    <mergeCell ref="O459:O460"/>
    <mergeCell ref="P459:P460"/>
    <mergeCell ref="T459:T460"/>
    <mergeCell ref="U459:U460"/>
    <mergeCell ref="O453:O454"/>
    <mergeCell ref="P453:P454"/>
    <mergeCell ref="T453:T454"/>
    <mergeCell ref="U453:U454"/>
    <mergeCell ref="O455:O456"/>
    <mergeCell ref="P455:P456"/>
    <mergeCell ref="T455:T456"/>
    <mergeCell ref="U455:U456"/>
    <mergeCell ref="O449:O450"/>
    <mergeCell ref="P449:P450"/>
    <mergeCell ref="T449:T450"/>
    <mergeCell ref="U449:U450"/>
    <mergeCell ref="O451:O452"/>
    <mergeCell ref="P451:P452"/>
    <mergeCell ref="T451:T452"/>
    <mergeCell ref="U451:U452"/>
    <mergeCell ref="O445:O446"/>
    <mergeCell ref="P445:P446"/>
    <mergeCell ref="T445:T446"/>
    <mergeCell ref="U445:U446"/>
    <mergeCell ref="O447:O448"/>
    <mergeCell ref="P447:P448"/>
    <mergeCell ref="T447:T448"/>
    <mergeCell ref="U447:U448"/>
    <mergeCell ref="O441:O442"/>
    <mergeCell ref="P441:P442"/>
    <mergeCell ref="T441:T442"/>
    <mergeCell ref="U441:U442"/>
    <mergeCell ref="O443:O444"/>
    <mergeCell ref="P443:P444"/>
    <mergeCell ref="T443:T444"/>
    <mergeCell ref="U443:U444"/>
    <mergeCell ref="O437:O438"/>
    <mergeCell ref="P437:P438"/>
    <mergeCell ref="T437:T438"/>
    <mergeCell ref="U437:U438"/>
    <mergeCell ref="O439:O440"/>
    <mergeCell ref="P439:P440"/>
    <mergeCell ref="T439:T440"/>
    <mergeCell ref="U439:U440"/>
    <mergeCell ref="O433:O434"/>
    <mergeCell ref="P433:P434"/>
    <mergeCell ref="T433:T434"/>
    <mergeCell ref="U433:U434"/>
    <mergeCell ref="O435:O436"/>
    <mergeCell ref="P435:P436"/>
    <mergeCell ref="T435:T436"/>
    <mergeCell ref="U435:U436"/>
    <mergeCell ref="O429:O430"/>
    <mergeCell ref="P429:P430"/>
    <mergeCell ref="T429:T430"/>
    <mergeCell ref="U429:U430"/>
    <mergeCell ref="O431:O432"/>
    <mergeCell ref="P431:P432"/>
    <mergeCell ref="T431:T432"/>
    <mergeCell ref="U431:U432"/>
    <mergeCell ref="O425:O426"/>
    <mergeCell ref="P425:P426"/>
    <mergeCell ref="T425:T426"/>
    <mergeCell ref="U425:U426"/>
    <mergeCell ref="O427:O428"/>
    <mergeCell ref="P427:P428"/>
    <mergeCell ref="T427:T428"/>
    <mergeCell ref="U427:U428"/>
    <mergeCell ref="O421:O422"/>
    <mergeCell ref="P421:P422"/>
    <mergeCell ref="T421:T422"/>
    <mergeCell ref="U421:U422"/>
    <mergeCell ref="O423:O424"/>
    <mergeCell ref="P423:P424"/>
    <mergeCell ref="T423:T424"/>
    <mergeCell ref="U423:U424"/>
    <mergeCell ref="O417:O418"/>
    <mergeCell ref="P417:P418"/>
    <mergeCell ref="T417:T418"/>
    <mergeCell ref="U417:U418"/>
    <mergeCell ref="O419:O420"/>
    <mergeCell ref="P419:P420"/>
    <mergeCell ref="T419:T420"/>
    <mergeCell ref="U419:U420"/>
    <mergeCell ref="O413:O414"/>
    <mergeCell ref="P413:P414"/>
    <mergeCell ref="T413:T414"/>
    <mergeCell ref="U413:U414"/>
    <mergeCell ref="O415:O416"/>
    <mergeCell ref="P415:P416"/>
    <mergeCell ref="T415:T416"/>
    <mergeCell ref="U415:U416"/>
    <mergeCell ref="O409:O410"/>
    <mergeCell ref="P409:P410"/>
    <mergeCell ref="T409:T410"/>
    <mergeCell ref="U409:U410"/>
    <mergeCell ref="O411:O412"/>
    <mergeCell ref="P411:P412"/>
    <mergeCell ref="T411:T412"/>
    <mergeCell ref="U411:U412"/>
    <mergeCell ref="O405:O406"/>
    <mergeCell ref="P405:P406"/>
    <mergeCell ref="T405:T406"/>
    <mergeCell ref="U405:U406"/>
    <mergeCell ref="O407:O408"/>
    <mergeCell ref="P407:P408"/>
    <mergeCell ref="T407:T408"/>
    <mergeCell ref="U407:U408"/>
    <mergeCell ref="O401:O402"/>
    <mergeCell ref="P401:P402"/>
    <mergeCell ref="T401:T402"/>
    <mergeCell ref="U401:U402"/>
    <mergeCell ref="O403:O404"/>
    <mergeCell ref="P403:P404"/>
    <mergeCell ref="T403:T404"/>
    <mergeCell ref="U403:U404"/>
    <mergeCell ref="O397:O398"/>
    <mergeCell ref="P397:P398"/>
    <mergeCell ref="T397:T398"/>
    <mergeCell ref="U397:U398"/>
    <mergeCell ref="O399:O400"/>
    <mergeCell ref="P399:P400"/>
    <mergeCell ref="T399:T400"/>
    <mergeCell ref="U399:U400"/>
    <mergeCell ref="O393:O394"/>
    <mergeCell ref="P393:P394"/>
    <mergeCell ref="T393:T394"/>
    <mergeCell ref="U393:U394"/>
    <mergeCell ref="O395:O396"/>
    <mergeCell ref="P395:P396"/>
    <mergeCell ref="T395:T396"/>
    <mergeCell ref="U395:U396"/>
    <mergeCell ref="O389:O390"/>
    <mergeCell ref="P389:P390"/>
    <mergeCell ref="T389:T390"/>
    <mergeCell ref="U389:U390"/>
    <mergeCell ref="O391:O392"/>
    <mergeCell ref="P391:P392"/>
    <mergeCell ref="T391:T392"/>
    <mergeCell ref="U391:U392"/>
    <mergeCell ref="O385:O386"/>
    <mergeCell ref="P385:P386"/>
    <mergeCell ref="T385:T386"/>
    <mergeCell ref="U385:U386"/>
    <mergeCell ref="O387:O388"/>
    <mergeCell ref="P387:P388"/>
    <mergeCell ref="T387:T388"/>
    <mergeCell ref="U387:U388"/>
    <mergeCell ref="O381:O382"/>
    <mergeCell ref="P381:P382"/>
    <mergeCell ref="T381:T382"/>
    <mergeCell ref="U381:U382"/>
    <mergeCell ref="O383:O384"/>
    <mergeCell ref="P383:P384"/>
    <mergeCell ref="T383:T384"/>
    <mergeCell ref="U383:U384"/>
    <mergeCell ref="O377:O378"/>
    <mergeCell ref="P377:P378"/>
    <mergeCell ref="T377:T378"/>
    <mergeCell ref="U377:U378"/>
    <mergeCell ref="O379:O380"/>
    <mergeCell ref="P379:P380"/>
    <mergeCell ref="T379:T380"/>
    <mergeCell ref="U379:U380"/>
    <mergeCell ref="O373:O374"/>
    <mergeCell ref="P373:P374"/>
    <mergeCell ref="T373:T374"/>
    <mergeCell ref="U373:U374"/>
    <mergeCell ref="O375:O376"/>
    <mergeCell ref="P375:P376"/>
    <mergeCell ref="T375:T376"/>
    <mergeCell ref="U375:U376"/>
    <mergeCell ref="O369:O370"/>
    <mergeCell ref="P369:P370"/>
    <mergeCell ref="T369:T370"/>
    <mergeCell ref="U369:U370"/>
    <mergeCell ref="O371:O372"/>
    <mergeCell ref="P371:P372"/>
    <mergeCell ref="T371:T372"/>
    <mergeCell ref="U371:U372"/>
    <mergeCell ref="O365:O366"/>
    <mergeCell ref="P365:P366"/>
    <mergeCell ref="T365:T366"/>
    <mergeCell ref="U365:U366"/>
    <mergeCell ref="O367:O368"/>
    <mergeCell ref="P367:P368"/>
    <mergeCell ref="T367:T368"/>
    <mergeCell ref="U367:U368"/>
    <mergeCell ref="O361:O362"/>
    <mergeCell ref="P361:P362"/>
    <mergeCell ref="T361:T362"/>
    <mergeCell ref="U361:U362"/>
    <mergeCell ref="O363:O364"/>
    <mergeCell ref="P363:P364"/>
    <mergeCell ref="T363:T364"/>
    <mergeCell ref="U363:U364"/>
    <mergeCell ref="O357:O358"/>
    <mergeCell ref="P357:P358"/>
    <mergeCell ref="T357:T358"/>
    <mergeCell ref="U357:U358"/>
    <mergeCell ref="O359:O360"/>
    <mergeCell ref="P359:P360"/>
    <mergeCell ref="T359:T360"/>
    <mergeCell ref="U359:U360"/>
    <mergeCell ref="O353:O354"/>
    <mergeCell ref="P353:P354"/>
    <mergeCell ref="T353:T354"/>
    <mergeCell ref="U353:U354"/>
    <mergeCell ref="O355:O356"/>
    <mergeCell ref="P355:P356"/>
    <mergeCell ref="T355:T356"/>
    <mergeCell ref="U355:U356"/>
    <mergeCell ref="O349:O350"/>
    <mergeCell ref="P349:P350"/>
    <mergeCell ref="T349:T350"/>
    <mergeCell ref="U349:U350"/>
    <mergeCell ref="O351:O352"/>
    <mergeCell ref="P351:P352"/>
    <mergeCell ref="T351:T352"/>
    <mergeCell ref="U351:U352"/>
    <mergeCell ref="O345:O346"/>
    <mergeCell ref="P345:P346"/>
    <mergeCell ref="T345:T346"/>
    <mergeCell ref="U345:U346"/>
    <mergeCell ref="O347:O348"/>
    <mergeCell ref="P347:P348"/>
    <mergeCell ref="T347:T348"/>
    <mergeCell ref="U347:U348"/>
    <mergeCell ref="O341:O342"/>
    <mergeCell ref="P341:P342"/>
    <mergeCell ref="T341:T342"/>
    <mergeCell ref="U341:U342"/>
    <mergeCell ref="O343:O344"/>
    <mergeCell ref="P343:P344"/>
    <mergeCell ref="T343:T344"/>
    <mergeCell ref="U343:U344"/>
    <mergeCell ref="O337:O338"/>
    <mergeCell ref="P337:P338"/>
    <mergeCell ref="T337:T338"/>
    <mergeCell ref="U337:U338"/>
    <mergeCell ref="O339:O340"/>
    <mergeCell ref="P339:P340"/>
    <mergeCell ref="T339:T340"/>
    <mergeCell ref="U339:U340"/>
    <mergeCell ref="O333:O334"/>
    <mergeCell ref="P333:P334"/>
    <mergeCell ref="T333:T334"/>
    <mergeCell ref="U333:U334"/>
    <mergeCell ref="O335:O336"/>
    <mergeCell ref="P335:P336"/>
    <mergeCell ref="T335:T336"/>
    <mergeCell ref="U335:U336"/>
    <mergeCell ref="O329:O330"/>
    <mergeCell ref="P329:P330"/>
    <mergeCell ref="T329:T330"/>
    <mergeCell ref="U329:U330"/>
    <mergeCell ref="O331:O332"/>
    <mergeCell ref="P331:P332"/>
    <mergeCell ref="T331:T332"/>
    <mergeCell ref="U331:U332"/>
    <mergeCell ref="O325:O326"/>
    <mergeCell ref="P325:P326"/>
    <mergeCell ref="T325:T326"/>
    <mergeCell ref="U325:U326"/>
    <mergeCell ref="O327:O328"/>
    <mergeCell ref="P327:P328"/>
    <mergeCell ref="T327:T328"/>
    <mergeCell ref="U327:U328"/>
    <mergeCell ref="O321:O322"/>
    <mergeCell ref="P321:P322"/>
    <mergeCell ref="T321:T322"/>
    <mergeCell ref="U321:U322"/>
    <mergeCell ref="O323:O324"/>
    <mergeCell ref="P323:P324"/>
    <mergeCell ref="T323:T324"/>
    <mergeCell ref="U323:U324"/>
    <mergeCell ref="O317:O318"/>
    <mergeCell ref="P317:P318"/>
    <mergeCell ref="T317:T318"/>
    <mergeCell ref="U317:U318"/>
    <mergeCell ref="O319:O320"/>
    <mergeCell ref="P319:P320"/>
    <mergeCell ref="T319:T320"/>
    <mergeCell ref="U319:U320"/>
    <mergeCell ref="O313:O314"/>
    <mergeCell ref="P313:P314"/>
    <mergeCell ref="T313:T314"/>
    <mergeCell ref="U313:U314"/>
    <mergeCell ref="O315:O316"/>
    <mergeCell ref="P315:P316"/>
    <mergeCell ref="T315:T316"/>
    <mergeCell ref="U315:U316"/>
    <mergeCell ref="O309:O310"/>
    <mergeCell ref="P309:P310"/>
    <mergeCell ref="T309:T310"/>
    <mergeCell ref="U309:U310"/>
    <mergeCell ref="O311:O312"/>
    <mergeCell ref="P311:P312"/>
    <mergeCell ref="T311:T312"/>
    <mergeCell ref="U311:U312"/>
    <mergeCell ref="O305:O306"/>
    <mergeCell ref="P305:P306"/>
    <mergeCell ref="T305:T306"/>
    <mergeCell ref="U305:U306"/>
    <mergeCell ref="O307:O308"/>
    <mergeCell ref="P307:P308"/>
    <mergeCell ref="T307:T308"/>
    <mergeCell ref="U307:U308"/>
    <mergeCell ref="O301:O302"/>
    <mergeCell ref="P301:P302"/>
    <mergeCell ref="T301:T302"/>
    <mergeCell ref="U301:U302"/>
    <mergeCell ref="O303:O304"/>
    <mergeCell ref="P303:P304"/>
    <mergeCell ref="T303:T304"/>
    <mergeCell ref="U303:U304"/>
    <mergeCell ref="O297:O298"/>
    <mergeCell ref="P297:P298"/>
    <mergeCell ref="T297:T298"/>
    <mergeCell ref="U297:U298"/>
    <mergeCell ref="O299:O300"/>
    <mergeCell ref="P299:P300"/>
    <mergeCell ref="T299:T300"/>
    <mergeCell ref="U299:U300"/>
    <mergeCell ref="O293:O294"/>
    <mergeCell ref="P293:P294"/>
    <mergeCell ref="T293:T294"/>
    <mergeCell ref="U293:U294"/>
    <mergeCell ref="O295:O296"/>
    <mergeCell ref="P295:P296"/>
    <mergeCell ref="T295:T296"/>
    <mergeCell ref="U295:U296"/>
    <mergeCell ref="O289:O290"/>
    <mergeCell ref="P289:P290"/>
    <mergeCell ref="T289:T290"/>
    <mergeCell ref="U289:U290"/>
    <mergeCell ref="O291:O292"/>
    <mergeCell ref="P291:P292"/>
    <mergeCell ref="T291:T292"/>
    <mergeCell ref="U291:U292"/>
    <mergeCell ref="O285:O286"/>
    <mergeCell ref="P285:P286"/>
    <mergeCell ref="T285:T286"/>
    <mergeCell ref="U285:U286"/>
    <mergeCell ref="O287:O288"/>
    <mergeCell ref="P287:P288"/>
    <mergeCell ref="T287:T288"/>
    <mergeCell ref="U287:U288"/>
    <mergeCell ref="O281:O282"/>
    <mergeCell ref="P281:P282"/>
    <mergeCell ref="T281:T282"/>
    <mergeCell ref="U281:U282"/>
    <mergeCell ref="O283:O284"/>
    <mergeCell ref="P283:P284"/>
    <mergeCell ref="T283:T284"/>
    <mergeCell ref="U283:U284"/>
    <mergeCell ref="O277:O278"/>
    <mergeCell ref="P277:P278"/>
    <mergeCell ref="T277:T278"/>
    <mergeCell ref="U277:U278"/>
    <mergeCell ref="O279:O280"/>
    <mergeCell ref="P279:P280"/>
    <mergeCell ref="T279:T280"/>
    <mergeCell ref="U279:U280"/>
    <mergeCell ref="O273:O274"/>
    <mergeCell ref="P273:P274"/>
    <mergeCell ref="T273:T274"/>
    <mergeCell ref="U273:U274"/>
    <mergeCell ref="O275:O276"/>
    <mergeCell ref="P275:P276"/>
    <mergeCell ref="T275:T276"/>
    <mergeCell ref="U275:U276"/>
    <mergeCell ref="O269:O270"/>
    <mergeCell ref="P269:P270"/>
    <mergeCell ref="T269:T270"/>
    <mergeCell ref="U269:U270"/>
    <mergeCell ref="O271:O272"/>
    <mergeCell ref="P271:P272"/>
    <mergeCell ref="T271:T272"/>
    <mergeCell ref="U271:U272"/>
    <mergeCell ref="O265:O266"/>
    <mergeCell ref="P265:P266"/>
    <mergeCell ref="T265:T266"/>
    <mergeCell ref="U265:U266"/>
    <mergeCell ref="O267:O268"/>
    <mergeCell ref="P267:P268"/>
    <mergeCell ref="T267:T268"/>
    <mergeCell ref="U267:U268"/>
    <mergeCell ref="O261:O262"/>
    <mergeCell ref="P261:P262"/>
    <mergeCell ref="T261:T262"/>
    <mergeCell ref="U261:U262"/>
    <mergeCell ref="O263:O264"/>
    <mergeCell ref="P263:P264"/>
    <mergeCell ref="T263:T264"/>
    <mergeCell ref="U263:U264"/>
    <mergeCell ref="O257:O258"/>
    <mergeCell ref="P257:P258"/>
    <mergeCell ref="T257:T258"/>
    <mergeCell ref="U257:U258"/>
    <mergeCell ref="O259:O260"/>
    <mergeCell ref="P259:P260"/>
    <mergeCell ref="T259:T260"/>
    <mergeCell ref="U259:U260"/>
    <mergeCell ref="O253:O254"/>
    <mergeCell ref="P253:P254"/>
    <mergeCell ref="T253:T254"/>
    <mergeCell ref="U253:U254"/>
    <mergeCell ref="O255:O256"/>
    <mergeCell ref="P255:P256"/>
    <mergeCell ref="T255:T256"/>
    <mergeCell ref="U255:U256"/>
    <mergeCell ref="O249:O250"/>
    <mergeCell ref="P249:P250"/>
    <mergeCell ref="T249:T250"/>
    <mergeCell ref="U249:U250"/>
    <mergeCell ref="O251:O252"/>
    <mergeCell ref="P251:P252"/>
    <mergeCell ref="T251:T252"/>
    <mergeCell ref="U251:U252"/>
    <mergeCell ref="O245:O246"/>
    <mergeCell ref="P245:P246"/>
    <mergeCell ref="T245:T246"/>
    <mergeCell ref="U245:U246"/>
    <mergeCell ref="O247:O248"/>
    <mergeCell ref="P247:P248"/>
    <mergeCell ref="T247:T248"/>
    <mergeCell ref="U247:U248"/>
    <mergeCell ref="O241:O242"/>
    <mergeCell ref="P241:P242"/>
    <mergeCell ref="T241:T242"/>
    <mergeCell ref="U241:U242"/>
    <mergeCell ref="O243:O244"/>
    <mergeCell ref="P243:P244"/>
    <mergeCell ref="T243:T244"/>
    <mergeCell ref="U243:U244"/>
    <mergeCell ref="O237:O238"/>
    <mergeCell ref="P237:P238"/>
    <mergeCell ref="T237:T238"/>
    <mergeCell ref="U237:U238"/>
    <mergeCell ref="O239:O240"/>
    <mergeCell ref="P239:P240"/>
    <mergeCell ref="T239:T240"/>
    <mergeCell ref="U239:U240"/>
    <mergeCell ref="O233:O234"/>
    <mergeCell ref="P233:P234"/>
    <mergeCell ref="T233:T234"/>
    <mergeCell ref="U233:U234"/>
    <mergeCell ref="O235:O236"/>
    <mergeCell ref="P235:P236"/>
    <mergeCell ref="T235:T236"/>
    <mergeCell ref="U235:U236"/>
    <mergeCell ref="O229:O230"/>
    <mergeCell ref="P229:P230"/>
    <mergeCell ref="T229:T230"/>
    <mergeCell ref="U229:U230"/>
    <mergeCell ref="O231:O232"/>
    <mergeCell ref="P231:P232"/>
    <mergeCell ref="T231:T232"/>
    <mergeCell ref="U231:U232"/>
    <mergeCell ref="O225:O226"/>
    <mergeCell ref="P225:P226"/>
    <mergeCell ref="T225:T226"/>
    <mergeCell ref="U225:U226"/>
    <mergeCell ref="O227:O228"/>
    <mergeCell ref="P227:P228"/>
    <mergeCell ref="T227:T228"/>
    <mergeCell ref="U227:U228"/>
    <mergeCell ref="O221:O222"/>
    <mergeCell ref="P221:P222"/>
    <mergeCell ref="T221:T222"/>
    <mergeCell ref="U221:U222"/>
    <mergeCell ref="O223:O224"/>
    <mergeCell ref="P223:P224"/>
    <mergeCell ref="T223:T224"/>
    <mergeCell ref="U223:U224"/>
    <mergeCell ref="O217:O218"/>
    <mergeCell ref="P217:P218"/>
    <mergeCell ref="T217:T218"/>
    <mergeCell ref="U217:U218"/>
    <mergeCell ref="O219:O220"/>
    <mergeCell ref="P219:P220"/>
    <mergeCell ref="T219:T220"/>
    <mergeCell ref="U219:U220"/>
    <mergeCell ref="O213:O214"/>
    <mergeCell ref="P213:P214"/>
    <mergeCell ref="T213:T214"/>
    <mergeCell ref="U213:U214"/>
    <mergeCell ref="O215:O216"/>
    <mergeCell ref="P215:P216"/>
    <mergeCell ref="T215:T216"/>
    <mergeCell ref="U215:U216"/>
    <mergeCell ref="O209:O210"/>
    <mergeCell ref="P209:P210"/>
    <mergeCell ref="T209:T210"/>
    <mergeCell ref="U209:U210"/>
    <mergeCell ref="O211:O212"/>
    <mergeCell ref="P211:P212"/>
    <mergeCell ref="T211:T212"/>
    <mergeCell ref="U211:U212"/>
    <mergeCell ref="O205:O206"/>
    <mergeCell ref="P205:P206"/>
    <mergeCell ref="T205:T206"/>
    <mergeCell ref="U205:U206"/>
    <mergeCell ref="O207:O208"/>
    <mergeCell ref="P207:P208"/>
    <mergeCell ref="T207:T208"/>
    <mergeCell ref="U207:U208"/>
    <mergeCell ref="O201:O202"/>
    <mergeCell ref="P201:P202"/>
    <mergeCell ref="T201:T202"/>
    <mergeCell ref="U201:U202"/>
    <mergeCell ref="O203:O204"/>
    <mergeCell ref="P203:P204"/>
    <mergeCell ref="T203:T204"/>
    <mergeCell ref="U203:U204"/>
    <mergeCell ref="O197:O198"/>
    <mergeCell ref="P197:P198"/>
    <mergeCell ref="T197:T198"/>
    <mergeCell ref="U197:U198"/>
    <mergeCell ref="O199:O200"/>
    <mergeCell ref="P199:P200"/>
    <mergeCell ref="T199:T200"/>
    <mergeCell ref="U199:U200"/>
    <mergeCell ref="O193:O194"/>
    <mergeCell ref="P193:P194"/>
    <mergeCell ref="T193:T194"/>
    <mergeCell ref="U193:U194"/>
    <mergeCell ref="O195:O196"/>
    <mergeCell ref="P195:P196"/>
    <mergeCell ref="T195:T196"/>
    <mergeCell ref="U195:U196"/>
    <mergeCell ref="O189:O190"/>
    <mergeCell ref="P189:P190"/>
    <mergeCell ref="T189:T190"/>
    <mergeCell ref="U189:U190"/>
    <mergeCell ref="O191:O192"/>
    <mergeCell ref="P191:P192"/>
    <mergeCell ref="T191:T192"/>
    <mergeCell ref="U191:U192"/>
    <mergeCell ref="O185:O186"/>
    <mergeCell ref="P185:P186"/>
    <mergeCell ref="T185:T186"/>
    <mergeCell ref="U185:U186"/>
    <mergeCell ref="O187:O188"/>
    <mergeCell ref="P187:P188"/>
    <mergeCell ref="T187:T188"/>
    <mergeCell ref="U187:U188"/>
    <mergeCell ref="O181:O182"/>
    <mergeCell ref="P181:P182"/>
    <mergeCell ref="T181:T182"/>
    <mergeCell ref="U181:U182"/>
    <mergeCell ref="O183:O184"/>
    <mergeCell ref="P183:P184"/>
    <mergeCell ref="T183:T184"/>
    <mergeCell ref="U183:U184"/>
    <mergeCell ref="O177:O178"/>
    <mergeCell ref="P177:P178"/>
    <mergeCell ref="T177:T178"/>
    <mergeCell ref="U177:U178"/>
    <mergeCell ref="O179:O180"/>
    <mergeCell ref="P179:P180"/>
    <mergeCell ref="T179:T180"/>
    <mergeCell ref="U179:U180"/>
    <mergeCell ref="O173:O174"/>
    <mergeCell ref="P173:P174"/>
    <mergeCell ref="T173:T174"/>
    <mergeCell ref="U173:U174"/>
    <mergeCell ref="O175:O176"/>
    <mergeCell ref="P175:P176"/>
    <mergeCell ref="T175:T176"/>
    <mergeCell ref="U175:U176"/>
    <mergeCell ref="O169:O170"/>
    <mergeCell ref="P169:P170"/>
    <mergeCell ref="T169:T170"/>
    <mergeCell ref="U169:U170"/>
    <mergeCell ref="O171:O172"/>
    <mergeCell ref="P171:P172"/>
    <mergeCell ref="T171:T172"/>
    <mergeCell ref="U171:U172"/>
    <mergeCell ref="O165:O166"/>
    <mergeCell ref="P165:P166"/>
    <mergeCell ref="T165:T166"/>
    <mergeCell ref="U165:U166"/>
    <mergeCell ref="O167:O168"/>
    <mergeCell ref="P167:P168"/>
    <mergeCell ref="T167:T168"/>
    <mergeCell ref="U167:U168"/>
    <mergeCell ref="O161:O162"/>
    <mergeCell ref="P161:P162"/>
    <mergeCell ref="T161:T162"/>
    <mergeCell ref="U161:U162"/>
    <mergeCell ref="O163:O164"/>
    <mergeCell ref="P163:P164"/>
    <mergeCell ref="T163:T164"/>
    <mergeCell ref="U163:U164"/>
    <mergeCell ref="O157:O158"/>
    <mergeCell ref="P157:P158"/>
    <mergeCell ref="T157:T158"/>
    <mergeCell ref="U157:U158"/>
    <mergeCell ref="O159:O160"/>
    <mergeCell ref="P159:P160"/>
    <mergeCell ref="T159:T160"/>
    <mergeCell ref="U159:U160"/>
    <mergeCell ref="O153:O154"/>
    <mergeCell ref="P153:P154"/>
    <mergeCell ref="T153:T154"/>
    <mergeCell ref="U153:U154"/>
    <mergeCell ref="O155:O156"/>
    <mergeCell ref="P155:P156"/>
    <mergeCell ref="T155:T156"/>
    <mergeCell ref="U155:U156"/>
    <mergeCell ref="O149:O150"/>
    <mergeCell ref="P149:P150"/>
    <mergeCell ref="T149:T150"/>
    <mergeCell ref="U149:U150"/>
    <mergeCell ref="O151:O152"/>
    <mergeCell ref="P151:P152"/>
    <mergeCell ref="T151:T152"/>
    <mergeCell ref="U151:U152"/>
    <mergeCell ref="O145:O146"/>
    <mergeCell ref="P145:P146"/>
    <mergeCell ref="T145:T146"/>
    <mergeCell ref="U145:U146"/>
    <mergeCell ref="O147:O148"/>
    <mergeCell ref="P147:P148"/>
    <mergeCell ref="T147:T148"/>
    <mergeCell ref="U147:U148"/>
    <mergeCell ref="O141:O142"/>
    <mergeCell ref="P141:P142"/>
    <mergeCell ref="T141:T142"/>
    <mergeCell ref="U141:U142"/>
    <mergeCell ref="O143:O144"/>
    <mergeCell ref="P143:P144"/>
    <mergeCell ref="T143:T144"/>
    <mergeCell ref="U143:U144"/>
    <mergeCell ref="O137:O138"/>
    <mergeCell ref="P137:P138"/>
    <mergeCell ref="T137:T138"/>
    <mergeCell ref="U137:U138"/>
    <mergeCell ref="O139:O140"/>
    <mergeCell ref="P139:P140"/>
    <mergeCell ref="T139:T140"/>
    <mergeCell ref="U139:U140"/>
    <mergeCell ref="O133:O134"/>
    <mergeCell ref="P133:P134"/>
    <mergeCell ref="T133:T134"/>
    <mergeCell ref="U133:U134"/>
    <mergeCell ref="O135:O136"/>
    <mergeCell ref="P135:P136"/>
    <mergeCell ref="T135:T136"/>
    <mergeCell ref="U135:U136"/>
    <mergeCell ref="O129:O130"/>
    <mergeCell ref="P129:P130"/>
    <mergeCell ref="T129:T130"/>
    <mergeCell ref="U129:U130"/>
    <mergeCell ref="O131:O132"/>
    <mergeCell ref="P131:P132"/>
    <mergeCell ref="T131:T132"/>
    <mergeCell ref="U131:U132"/>
    <mergeCell ref="O125:O126"/>
    <mergeCell ref="P125:P126"/>
    <mergeCell ref="T125:T126"/>
    <mergeCell ref="U125:U126"/>
    <mergeCell ref="O127:O128"/>
    <mergeCell ref="P127:P128"/>
    <mergeCell ref="T127:T128"/>
    <mergeCell ref="U127:U128"/>
    <mergeCell ref="O121:O122"/>
    <mergeCell ref="P121:P122"/>
    <mergeCell ref="T121:T122"/>
    <mergeCell ref="U121:U122"/>
    <mergeCell ref="O123:O124"/>
    <mergeCell ref="P123:P124"/>
    <mergeCell ref="T123:T124"/>
    <mergeCell ref="U123:U124"/>
    <mergeCell ref="O117:O118"/>
    <mergeCell ref="P117:P118"/>
    <mergeCell ref="T117:T118"/>
    <mergeCell ref="U117:U118"/>
    <mergeCell ref="O119:O120"/>
    <mergeCell ref="P119:P120"/>
    <mergeCell ref="T119:T120"/>
    <mergeCell ref="U119:U120"/>
    <mergeCell ref="O113:O114"/>
    <mergeCell ref="P113:P114"/>
    <mergeCell ref="T113:T114"/>
    <mergeCell ref="U113:U114"/>
    <mergeCell ref="O115:O116"/>
    <mergeCell ref="P115:P116"/>
    <mergeCell ref="T115:T116"/>
    <mergeCell ref="U115:U116"/>
    <mergeCell ref="O109:O110"/>
    <mergeCell ref="P109:P110"/>
    <mergeCell ref="T109:T110"/>
    <mergeCell ref="U109:U110"/>
    <mergeCell ref="O111:O112"/>
    <mergeCell ref="P111:P112"/>
    <mergeCell ref="T111:T112"/>
    <mergeCell ref="U111:U112"/>
    <mergeCell ref="O105:O106"/>
    <mergeCell ref="P105:P106"/>
    <mergeCell ref="T105:T106"/>
    <mergeCell ref="U105:U106"/>
    <mergeCell ref="O107:O108"/>
    <mergeCell ref="P107:P108"/>
    <mergeCell ref="T107:T108"/>
    <mergeCell ref="U107:U108"/>
    <mergeCell ref="O101:O102"/>
    <mergeCell ref="P101:P102"/>
    <mergeCell ref="T101:T102"/>
    <mergeCell ref="U101:U102"/>
    <mergeCell ref="O103:O104"/>
    <mergeCell ref="P103:P104"/>
    <mergeCell ref="T103:T104"/>
    <mergeCell ref="U103:U104"/>
    <mergeCell ref="O97:O98"/>
    <mergeCell ref="P97:P98"/>
    <mergeCell ref="T97:T98"/>
    <mergeCell ref="U97:U98"/>
    <mergeCell ref="O99:O100"/>
    <mergeCell ref="P99:P100"/>
    <mergeCell ref="T99:T100"/>
    <mergeCell ref="U99:U100"/>
    <mergeCell ref="O93:O94"/>
    <mergeCell ref="P93:P94"/>
    <mergeCell ref="T93:T94"/>
    <mergeCell ref="U93:U94"/>
    <mergeCell ref="O95:O96"/>
    <mergeCell ref="P95:P96"/>
    <mergeCell ref="T95:T96"/>
    <mergeCell ref="U95:U96"/>
    <mergeCell ref="O89:O90"/>
    <mergeCell ref="P89:P90"/>
    <mergeCell ref="T89:T90"/>
    <mergeCell ref="U89:U90"/>
    <mergeCell ref="O91:O92"/>
    <mergeCell ref="P91:P92"/>
    <mergeCell ref="T91:T92"/>
    <mergeCell ref="U91:U92"/>
    <mergeCell ref="O85:O86"/>
    <mergeCell ref="P85:P86"/>
    <mergeCell ref="T85:T86"/>
    <mergeCell ref="U85:U86"/>
    <mergeCell ref="O87:O88"/>
    <mergeCell ref="P87:P88"/>
    <mergeCell ref="T87:T88"/>
    <mergeCell ref="U87:U88"/>
    <mergeCell ref="O81:O82"/>
    <mergeCell ref="P81:P82"/>
    <mergeCell ref="T81:T82"/>
    <mergeCell ref="U81:U82"/>
    <mergeCell ref="O83:O84"/>
    <mergeCell ref="P83:P84"/>
    <mergeCell ref="T83:T84"/>
    <mergeCell ref="U83:U84"/>
    <mergeCell ref="O77:O78"/>
    <mergeCell ref="P77:P78"/>
    <mergeCell ref="T77:T78"/>
    <mergeCell ref="U77:U78"/>
    <mergeCell ref="O79:O80"/>
    <mergeCell ref="P79:P80"/>
    <mergeCell ref="T79:T80"/>
    <mergeCell ref="U79:U80"/>
    <mergeCell ref="O73:O74"/>
    <mergeCell ref="P73:P74"/>
    <mergeCell ref="T73:T74"/>
    <mergeCell ref="U73:U74"/>
    <mergeCell ref="O75:O76"/>
    <mergeCell ref="P75:P76"/>
    <mergeCell ref="T75:T76"/>
    <mergeCell ref="U75:U76"/>
    <mergeCell ref="O69:O70"/>
    <mergeCell ref="P69:P70"/>
    <mergeCell ref="T69:T70"/>
    <mergeCell ref="U69:U70"/>
    <mergeCell ref="O71:O72"/>
    <mergeCell ref="P71:P72"/>
    <mergeCell ref="T71:T72"/>
    <mergeCell ref="U71:U72"/>
    <mergeCell ref="O65:O66"/>
    <mergeCell ref="P65:P66"/>
    <mergeCell ref="T65:T66"/>
    <mergeCell ref="U65:U66"/>
    <mergeCell ref="O67:O68"/>
    <mergeCell ref="P67:P68"/>
    <mergeCell ref="T67:T68"/>
    <mergeCell ref="U67:U68"/>
    <mergeCell ref="O61:O62"/>
    <mergeCell ref="P61:P62"/>
    <mergeCell ref="T61:T62"/>
    <mergeCell ref="U61:U62"/>
    <mergeCell ref="O63:O64"/>
    <mergeCell ref="P63:P64"/>
    <mergeCell ref="T63:T64"/>
    <mergeCell ref="U63:U64"/>
    <mergeCell ref="O57:O58"/>
    <mergeCell ref="P57:P58"/>
    <mergeCell ref="T57:T58"/>
    <mergeCell ref="U57:U58"/>
    <mergeCell ref="O59:O60"/>
    <mergeCell ref="P59:P60"/>
    <mergeCell ref="T59:T60"/>
    <mergeCell ref="U59:U60"/>
    <mergeCell ref="O53:O54"/>
    <mergeCell ref="P53:P54"/>
    <mergeCell ref="T53:T54"/>
    <mergeCell ref="U53:U54"/>
    <mergeCell ref="O55:O56"/>
    <mergeCell ref="P55:P56"/>
    <mergeCell ref="T55:T56"/>
    <mergeCell ref="U55:U56"/>
    <mergeCell ref="O49:O50"/>
    <mergeCell ref="P49:P50"/>
    <mergeCell ref="T49:T50"/>
    <mergeCell ref="U49:U50"/>
    <mergeCell ref="O51:O52"/>
    <mergeCell ref="P51:P52"/>
    <mergeCell ref="T51:T52"/>
    <mergeCell ref="U51:U52"/>
    <mergeCell ref="O45:O46"/>
    <mergeCell ref="P45:P46"/>
    <mergeCell ref="T45:T46"/>
    <mergeCell ref="U45:U46"/>
    <mergeCell ref="O47:O48"/>
    <mergeCell ref="P47:P48"/>
    <mergeCell ref="T47:T48"/>
    <mergeCell ref="U47:U48"/>
    <mergeCell ref="O41:O42"/>
    <mergeCell ref="P41:P42"/>
    <mergeCell ref="T41:T42"/>
    <mergeCell ref="U41:U42"/>
    <mergeCell ref="O43:O44"/>
    <mergeCell ref="P43:P44"/>
    <mergeCell ref="T43:T44"/>
    <mergeCell ref="U43:U44"/>
    <mergeCell ref="O37:O38"/>
    <mergeCell ref="P37:P38"/>
    <mergeCell ref="T37:T38"/>
    <mergeCell ref="U37:U38"/>
    <mergeCell ref="O39:O40"/>
    <mergeCell ref="P39:P40"/>
    <mergeCell ref="T39:T40"/>
    <mergeCell ref="U39:U40"/>
    <mergeCell ref="O33:O34"/>
    <mergeCell ref="P33:P34"/>
    <mergeCell ref="T33:T34"/>
    <mergeCell ref="U33:U34"/>
    <mergeCell ref="O35:O36"/>
    <mergeCell ref="P35:P36"/>
    <mergeCell ref="T35:T36"/>
    <mergeCell ref="U35:U36"/>
    <mergeCell ref="O29:O30"/>
    <mergeCell ref="P29:P30"/>
    <mergeCell ref="T29:T30"/>
    <mergeCell ref="U29:U30"/>
    <mergeCell ref="O31:O32"/>
    <mergeCell ref="P31:P32"/>
    <mergeCell ref="T31:T32"/>
    <mergeCell ref="U31:U32"/>
    <mergeCell ref="O25:O26"/>
    <mergeCell ref="P25:P26"/>
    <mergeCell ref="T25:T26"/>
    <mergeCell ref="U25:U26"/>
    <mergeCell ref="O27:O28"/>
    <mergeCell ref="P27:P28"/>
    <mergeCell ref="T27:T28"/>
    <mergeCell ref="U27:U28"/>
    <mergeCell ref="O21:O22"/>
    <mergeCell ref="P21:P22"/>
    <mergeCell ref="T21:T22"/>
    <mergeCell ref="U21:U22"/>
    <mergeCell ref="O23:O24"/>
    <mergeCell ref="P23:P24"/>
    <mergeCell ref="T23:T24"/>
    <mergeCell ref="U23:U24"/>
    <mergeCell ref="O17:O18"/>
    <mergeCell ref="P17:P18"/>
    <mergeCell ref="T17:T18"/>
    <mergeCell ref="U17:U18"/>
    <mergeCell ref="O19:O20"/>
    <mergeCell ref="P19:P20"/>
    <mergeCell ref="T19:T20"/>
    <mergeCell ref="U19:U20"/>
    <mergeCell ref="O13:O14"/>
    <mergeCell ref="P13:P14"/>
    <mergeCell ref="T13:T14"/>
    <mergeCell ref="U13:U14"/>
    <mergeCell ref="O15:O16"/>
    <mergeCell ref="P15:P16"/>
    <mergeCell ref="T15:T16"/>
    <mergeCell ref="U15:U16"/>
    <mergeCell ref="U7:U8"/>
    <mergeCell ref="O9:O10"/>
    <mergeCell ref="P9:P10"/>
    <mergeCell ref="T9:T10"/>
    <mergeCell ref="U9:U10"/>
    <mergeCell ref="O11:O12"/>
    <mergeCell ref="P11:P12"/>
    <mergeCell ref="T11:T12"/>
    <mergeCell ref="U11:U12"/>
    <mergeCell ref="O3:O4"/>
    <mergeCell ref="O5:O6"/>
    <mergeCell ref="P5:P6"/>
    <mergeCell ref="T5:T6"/>
    <mergeCell ref="O7:O8"/>
    <mergeCell ref="P7:P8"/>
    <mergeCell ref="T7:T8"/>
    <mergeCell ref="I3:I4"/>
    <mergeCell ref="J3:J4"/>
    <mergeCell ref="K3:K4"/>
    <mergeCell ref="L3:L4"/>
    <mergeCell ref="M3:M4"/>
    <mergeCell ref="N3:N4"/>
    <mergeCell ref="E2:H2"/>
    <mergeCell ref="P2:P4"/>
    <mergeCell ref="Q2:S2"/>
    <mergeCell ref="A3:A4"/>
    <mergeCell ref="B3:B4"/>
    <mergeCell ref="C3:C4"/>
    <mergeCell ref="D3:D4"/>
    <mergeCell ref="E3:F4"/>
    <mergeCell ref="G3:G4"/>
    <mergeCell ref="H3:H4"/>
  </mergeCells>
  <conditionalFormatting sqref="K539 K541 K543 K545 K547 N539 N541 N543 N545 N547 N549 N551 K511 K525 K533 K535 K529 K527 D517:D518 F517 J517:K517 J521:K521 N509 N511 N513 N515 N517 N519 N521 N523 N525 N527 N529 N531 N533 N535 N537 D443:D446 D453:D454 F421 F429 F437 F445 F447 F449:F453 F491 F499 H443:H446 H453:I454 J443 J445 J453 F407 D203:D204 D217:D218 D221:D226 F217 F223:F227 F243 F245 F255 F257 F265 F273 F275 F277:F291 F293 F299 F307 F309 F311 F319 F327 F335 F343 F351 F353 F355 F357 F359 F361 F363 F365 F369 F371 F373 F382 F384:F385 F393 F401 H217:I218 H221:I226 H401:H406 I203:I204 K217 K221 N287 H79:I86 H111:I112 J79 J81:K81 J83:K83 J85:K85 J111 N5 N7 N9 N11 N13 N15 N17 N19 N21 N23 N27:N36 N38 N40:N48 N50 N61 N63:N67 N69 N71 N73 N75 N77 N79 N81 N83 N85 N87 N89 N91 N93 N95 N97">
    <cfRule type="cellIs" priority="1" dxfId="1" operator="equal" stopIfTrue="1">
      <formula>0</formula>
    </cfRule>
  </conditionalFormatting>
  <conditionalFormatting sqref="B444 B454 B226">
    <cfRule type="cellIs" priority="2" dxfId="0" operator="equal" stopIfTrue="1">
      <formula>0</formula>
    </cfRule>
  </conditionalFormatting>
  <dataValidations count="1">
    <dataValidation allowBlank="1" showInputMessage="1" showErrorMessage="1" promptTitle="Indeks" prompt="Tekst długości 15 znaków" sqref="B60 B245:B254 B291 B294 B296:B298 B372 B423 B425 B427 B429 B431 B433 B435 B437 B439 B441 B443 B466 B484 B487 B489 B491 B493 B495 B497 B525 B529 B531 B533 B535 B553:B554 B556 B558 B560 B562:B598 B605:B624">
      <formula1>15</formula1>
      <formula2>15</formula2>
    </dataValidation>
  </dataValidations>
  <printOptions horizontalCentered="1"/>
  <pageMargins left="0.7875" right="0.7875" top="0.5909722222222222" bottom="0.5916666666666667" header="0.31527777777777777" footer="0.31527777777777777"/>
  <pageSetup horizontalDpi="300" verticalDpi="300" orientation="landscape" paperSize="9" scale="64" r:id="rId1"/>
  <headerFooter alignWithMargins="0">
    <oddHeader>&amp;CFORMULARZ CENOWY&amp;RZAŁĄCZNIK NR 3 DO SIWZ
ZAŁĄCZNIK NR ___ DO UMOWY</oddHeader>
    <oddFooter>&amp;CStrona &amp;P z &amp;N</oddFooter>
  </headerFooter>
  <rowBreaks count="5" manualBreakCount="5">
    <brk id="44" max="18" man="1"/>
    <brk id="224" max="18" man="1"/>
    <brk id="318" max="18" man="1"/>
    <brk id="365" max="18" man="1"/>
    <brk id="453" max="18" man="1"/>
  </rowBreaks>
  <colBreaks count="1" manualBreakCount="1">
    <brk id="8" max="67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dc:creator>
  <cp:keywords/>
  <dc:description/>
  <cp:lastModifiedBy>Sebastian Jarszak</cp:lastModifiedBy>
  <cp:lastPrinted>2016-12-19T12:20:55Z</cp:lastPrinted>
  <dcterms:created xsi:type="dcterms:W3CDTF">2016-11-08T07:35:16Z</dcterms:created>
  <dcterms:modified xsi:type="dcterms:W3CDTF">2016-12-19T12:26:39Z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